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12915" windowHeight="6930" activeTab="1"/>
  </bookViews>
  <sheets>
    <sheet name="計画・変更" sheetId="1" r:id="rId1"/>
    <sheet name="計画・変更 (記載例)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<sst xmlns="http://schemas.openxmlformats.org/spreadsheetml/2006/main" xmlns:r="http://schemas.openxmlformats.org/officeDocument/2006/relationships" count="45" uniqueCount="45">
  <si>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※管理費、駐車場費、光熱水費等
が含まれる場合は差し引く
＜Ａ＞</t>
    <rPh sb="14" eb="15">
      <t>など</t>
    </rPh>
    <phoneticPr fontId="1" type="Hiragana"/>
  </si>
  <si>
    <t>※西暦可</t>
    <rPh sb="1" eb="3">
      <t>せいれき</t>
    </rPh>
    <rPh sb="3" eb="4">
      <t>か</t>
    </rPh>
    <phoneticPr fontId="1" type="Hiragana"/>
  </si>
  <si>
    <t>家賃等（家賃＋共益費）</t>
  </si>
  <si>
    <t>その他補助</t>
    <rPh sb="2" eb="3">
      <t>た</t>
    </rPh>
    <rPh sb="3" eb="5">
      <t>ほじょ</t>
    </rPh>
    <phoneticPr fontId="1" type="Hiragana"/>
  </si>
  <si>
    <t>当初計画合計　＜Ｆ＞</t>
    <rPh sb="0" eb="2">
      <t>とうしょ</t>
    </rPh>
    <rPh sb="2" eb="4">
      <t>けいかく</t>
    </rPh>
    <rPh sb="4" eb="6">
      <t>ごうけい</t>
    </rPh>
    <phoneticPr fontId="1" type="Hiragana"/>
  </si>
  <si>
    <t>生年月日</t>
    <rPh sb="0" eb="4">
      <t>せいねんがっぴ</t>
    </rPh>
    <phoneticPr fontId="1" type="Hiragana"/>
  </si>
  <si>
    <t>一人当たりの
補助額</t>
    <rPh sb="0" eb="2">
      <t>ひとり</t>
    </rPh>
    <rPh sb="2" eb="3">
      <t>あ</t>
    </rPh>
    <rPh sb="7" eb="9">
      <t>ほじょ</t>
    </rPh>
    <rPh sb="9" eb="10">
      <t>がく</t>
    </rPh>
    <phoneticPr fontId="1" type="Hiragana"/>
  </si>
  <si>
    <t>うきは市吉井町新治316</t>
    <rPh sb="3" eb="4">
      <t>し</t>
    </rPh>
    <rPh sb="4" eb="7">
      <t>よしいまち</t>
    </rPh>
    <rPh sb="7" eb="9">
      <t>にいはる</t>
    </rPh>
    <phoneticPr fontId="1" type="Hiragana"/>
  </si>
  <si>
    <t>住居手当</t>
    <rPh sb="0" eb="4">
      <t>じゅうきょてあて</t>
    </rPh>
    <phoneticPr fontId="1" type="Hiragana"/>
  </si>
  <si>
    <t>※市内のみ対象</t>
    <rPh sb="1" eb="3">
      <t>しない</t>
    </rPh>
    <rPh sb="5" eb="7">
      <t>たいしょう</t>
    </rPh>
    <phoneticPr fontId="1" type="Hiragana"/>
  </si>
  <si>
    <t>入居日</t>
    <rPh sb="0" eb="3">
      <t>にゅうきょび</t>
    </rPh>
    <phoneticPr fontId="1" type="Hiragana"/>
  </si>
  <si>
    <t>一人当たりの
補助減少額</t>
    <rPh sb="9" eb="11">
      <t>げんしょう</t>
    </rPh>
    <phoneticPr fontId="1" type="Hiragana"/>
  </si>
  <si>
    <t>補助対象月数</t>
    <rPh sb="0" eb="5">
      <t>ほじょたいしょうつき</t>
    </rPh>
    <rPh sb="5" eb="6">
      <t>すう</t>
    </rPh>
    <phoneticPr fontId="1" type="Hiragana"/>
  </si>
  <si>
    <t>住居手当</t>
  </si>
  <si>
    <t>Ｄ×Ｅ</t>
  </si>
  <si>
    <t>滞納確認</t>
    <rPh sb="0" eb="2">
      <t>たいのう</t>
    </rPh>
    <rPh sb="2" eb="4">
      <t>かくにん</t>
    </rPh>
    <phoneticPr fontId="1" type="Hiragana"/>
  </si>
  <si>
    <t>※当該住所の
住民登録日
※不明の場合は空欄</t>
    <rPh sb="1" eb="3">
      <t>とうがい</t>
    </rPh>
    <rPh sb="3" eb="5">
      <t>じゅうしょ</t>
    </rPh>
    <rPh sb="7" eb="9">
      <t>じゅうみん</t>
    </rPh>
    <rPh sb="9" eb="11">
      <t>とうろく</t>
    </rPh>
    <rPh sb="11" eb="12">
      <t>ひ</t>
    </rPh>
    <rPh sb="14" eb="16">
      <t>ふめい</t>
    </rPh>
    <rPh sb="17" eb="19">
      <t>ばあい</t>
    </rPh>
    <rPh sb="20" eb="22">
      <t>くうらん</t>
    </rPh>
    <phoneticPr fontId="1" type="Hiragana"/>
  </si>
  <si>
    <t>※最大12月
※月途中に入居の場合は翌月から
※月途中に退去の場合は前月まで
＜Ｅ＞</t>
    <rPh sb="1" eb="3">
      <t>さいだい</t>
    </rPh>
    <rPh sb="5" eb="6">
      <t>つき</t>
    </rPh>
    <rPh sb="8" eb="9">
      <t>つき</t>
    </rPh>
    <rPh sb="9" eb="11">
      <t>とちゅう</t>
    </rPh>
    <rPh sb="12" eb="14">
      <t>にゅうきょ</t>
    </rPh>
    <rPh sb="15" eb="17">
      <t>ばあい</t>
    </rPh>
    <rPh sb="18" eb="20">
      <t>よくつき</t>
    </rPh>
    <rPh sb="24" eb="27">
      <t>つきとちゅう</t>
    </rPh>
    <rPh sb="28" eb="30">
      <t>たいきょ</t>
    </rPh>
    <rPh sb="31" eb="33">
      <t>ばあい</t>
    </rPh>
    <rPh sb="34" eb="35">
      <t>ぜん</t>
    </rPh>
    <rPh sb="35" eb="36">
      <t>つき</t>
    </rPh>
    <phoneticPr fontId="1" type="Hiragana"/>
  </si>
  <si>
    <t>（ウキハ　ホケン）
UKIHA HOKEN</t>
  </si>
  <si>
    <t>(Ａ-Ｂ-Ｃ)/2
※1,000円未満切り捨て
※上限20,000円
＜Ｄ＞</t>
    <rPh sb="19" eb="20">
      <t>き</t>
    </rPh>
    <rPh sb="21" eb="22">
      <t>す</t>
    </rPh>
    <rPh sb="25" eb="27">
      <t>じょうげん</t>
    </rPh>
    <phoneticPr fontId="1" type="Hiragana"/>
  </si>
  <si>
    <t xml:space="preserve">
＜Ｃ＞</t>
  </si>
  <si>
    <t xml:space="preserve">
＜Ｂ＞</t>
  </si>
  <si>
    <t>（白セルのみ入力）（印刷時はＡ３横）</t>
    <rPh sb="1" eb="2">
      <t>しろ</t>
    </rPh>
    <rPh sb="6" eb="8">
      <t>にゅうりょく</t>
    </rPh>
    <rPh sb="10" eb="12">
      <t>いんさつ</t>
    </rPh>
    <rPh sb="12" eb="13">
      <t>じ</t>
    </rPh>
    <rPh sb="16" eb="17">
      <t>よこ</t>
    </rPh>
    <phoneticPr fontId="1" type="Hiragana"/>
  </si>
  <si>
    <t>別紙内訳＜計画＞</t>
    <rPh sb="0" eb="2">
      <t>べっし</t>
    </rPh>
    <rPh sb="2" eb="4">
      <t>うちわけ</t>
    </rPh>
    <rPh sb="5" eb="7">
      <t>けいかく</t>
    </rPh>
    <phoneticPr fontId="1" type="Hiragana"/>
  </si>
  <si>
    <t>一人当たりの
補助額</t>
  </si>
  <si>
    <t>入居日</t>
    <rPh sb="0" eb="2">
      <t>にゅうきょ</t>
    </rPh>
    <rPh sb="2" eb="3">
      <t>び</t>
    </rPh>
    <phoneticPr fontId="1" type="Hiragana"/>
  </si>
  <si>
    <t>その他補助</t>
  </si>
  <si>
    <t>1ヶ月当たりの補助額
（計画より転記）</t>
    <rPh sb="7" eb="10">
      <t>ほじょがく</t>
    </rPh>
    <rPh sb="16" eb="18">
      <t>てんき</t>
    </rPh>
    <phoneticPr fontId="1" type="Hiragana"/>
  </si>
  <si>
    <t>交付決定後の退去＜減少＞</t>
    <rPh sb="0" eb="2">
      <t>こうふ</t>
    </rPh>
    <rPh sb="2" eb="4">
      <t>けってい</t>
    </rPh>
    <rPh sb="4" eb="5">
      <t>ご</t>
    </rPh>
    <rPh sb="6" eb="8">
      <t>たいきょ</t>
    </rPh>
    <rPh sb="9" eb="11">
      <t>げんしょう</t>
    </rPh>
    <phoneticPr fontId="1" type="Hiragana"/>
  </si>
  <si>
    <t>住民票</t>
    <rPh sb="0" eb="3">
      <t>じゅうみんひょう</t>
    </rPh>
    <phoneticPr fontId="1" type="Hiragana"/>
  </si>
  <si>
    <t>退去日</t>
    <rPh sb="0" eb="3">
      <t>たい</t>
    </rPh>
    <phoneticPr fontId="1" type="Hiragana"/>
  </si>
  <si>
    <t>（カイゴ　コウレイ）
KAIGO KOUREI</t>
  </si>
  <si>
    <t>住民票確認</t>
    <rPh sb="0" eb="3">
      <t>じゅうみんひょう</t>
    </rPh>
    <rPh sb="3" eb="5">
      <t>かくにん</t>
    </rPh>
    <phoneticPr fontId="1" type="Hiragana"/>
  </si>
  <si>
    <t>（フリガナ）
氏名</t>
    <rPh sb="7" eb="9">
      <t>しめい</t>
    </rPh>
    <phoneticPr fontId="1" type="Hiragana"/>
  </si>
  <si>
    <t>市
記入欄</t>
    <rPh sb="0" eb="1">
      <t>し</t>
    </rPh>
    <rPh sb="2" eb="4">
      <t>きにゅう</t>
    </rPh>
    <rPh sb="4" eb="5">
      <t>らん</t>
    </rPh>
    <phoneticPr fontId="1" type="Hiragana"/>
  </si>
  <si>
    <t>滞納</t>
    <rPh sb="0" eb="2">
      <t>たいのう</t>
    </rPh>
    <phoneticPr fontId="1" type="Hiragana"/>
  </si>
  <si>
    <t>交付決定後の入居＜増加＞</t>
    <rPh sb="0" eb="2">
      <t>こうふ</t>
    </rPh>
    <rPh sb="2" eb="4">
      <t>けってい</t>
    </rPh>
    <rPh sb="4" eb="5">
      <t>ご</t>
    </rPh>
    <rPh sb="6" eb="8">
      <t>にゅうきょ</t>
    </rPh>
    <rPh sb="9" eb="11">
      <t>ぞうか</t>
    </rPh>
    <phoneticPr fontId="1" type="Hiragana"/>
  </si>
  <si>
    <t>補助対象でなくなった月数</t>
    <rPh sb="0" eb="4">
      <t>ほじょたいしょう</t>
    </rPh>
    <rPh sb="10" eb="11">
      <t>つき</t>
    </rPh>
    <rPh sb="11" eb="12">
      <t>すう</t>
    </rPh>
    <phoneticPr fontId="1" type="Hiragana"/>
  </si>
  <si>
    <t>住所</t>
    <rPh sb="0" eb="2">
      <t>じゅうしょ</t>
    </rPh>
    <phoneticPr fontId="1" type="Hiragana"/>
  </si>
  <si>
    <t>2016.7.3</t>
  </si>
  <si>
    <t>うきは市浮羽町朝田582-1</t>
    <rPh sb="3" eb="4">
      <t>し</t>
    </rPh>
    <rPh sb="4" eb="7">
      <t>うきはまち</t>
    </rPh>
    <rPh sb="7" eb="9">
      <t>あさだ</t>
    </rPh>
    <phoneticPr fontId="1" type="Hiragana"/>
  </si>
  <si>
    <t>1ヶ月当たりの補助額（円）</t>
    <rPh sb="1" eb="3">
      <t>かげつ</t>
    </rPh>
    <rPh sb="3" eb="4">
      <t>あ</t>
    </rPh>
    <rPh sb="7" eb="9">
      <t>ほじょ</t>
    </rPh>
    <rPh sb="9" eb="10">
      <t>がく</t>
    </rPh>
    <rPh sb="11" eb="12">
      <t>えん</t>
    </rPh>
    <phoneticPr fontId="1" type="Hiragana"/>
  </si>
  <si>
    <t>1ヶ月当たりの補助額</t>
    <rPh sb="1" eb="3">
      <t>かげつ</t>
    </rPh>
    <rPh sb="3" eb="4">
      <t>あ</t>
    </rPh>
    <rPh sb="7" eb="9">
      <t>ほじょ</t>
    </rPh>
    <rPh sb="9" eb="10">
      <t>がく</t>
    </rPh>
    <phoneticPr fontId="1" type="Hiragana"/>
  </si>
  <si>
    <t>増加計　＜Ｇ＞</t>
    <rPh sb="0" eb="2">
      <t>ぞうか</t>
    </rPh>
    <rPh sb="2" eb="3">
      <t>けい</t>
    </rPh>
    <phoneticPr fontId="1" type="Hiragana"/>
  </si>
  <si>
    <t>減少計　＜Ｈ＞</t>
    <rPh sb="0" eb="2">
      <t>げんしょう</t>
    </rPh>
    <rPh sb="2" eb="3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</si>
</sst>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</font>
    <font>
      <b/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auto="1"/>
      </right>
      <top/>
      <bottom style="thin">
        <color auto="1"/>
      </bottom>
      <diagonal style="thin">
        <color indexed="64"/>
      </diagonal>
    </border>
    <border diagonalDown="1">
      <left style="medium">
        <color indexed="64"/>
      </left>
      <right style="thin">
        <color auto="1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 style="thin">
        <color auto="1"/>
      </top>
      <bottom style="medium">
        <color indexed="64"/>
      </bottom>
      <diagonal style="thin">
        <color indexed="64"/>
      </diagonal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auto="1"/>
      </left>
      <right/>
      <top/>
      <bottom style="thin">
        <color auto="1"/>
      </bottom>
      <diagonal style="thin">
        <color indexed="64"/>
      </diagonal>
    </border>
    <border diagonalDown="1">
      <left style="thin">
        <color auto="1"/>
      </left>
      <right/>
      <top/>
      <bottom/>
      <diagonal style="thin">
        <color indexed="64"/>
      </diagonal>
    </border>
    <border diagonalDown="1">
      <left style="thin">
        <color auto="1"/>
      </left>
      <right/>
      <top style="thin">
        <color auto="1"/>
      </top>
      <bottom style="medium">
        <color indexed="64"/>
      </bottom>
      <diagonal style="thin">
        <color indexed="64"/>
      </diagonal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50" fontId="0" fillId="0" borderId="11" xfId="0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0" fontId="0" fillId="0" borderId="1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50" fontId="0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top"/>
    </xf>
    <xf numFmtId="0" fontId="0" fillId="0" borderId="11" xfId="0" applyFont="1" applyBorder="1">
      <alignment vertical="center"/>
    </xf>
    <xf numFmtId="0" fontId="0" fillId="0" borderId="16" xfId="1" applyNumberFormat="1" applyFont="1" applyFill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50" fontId="0" fillId="0" borderId="29" xfId="0" applyNumberFormat="1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>
      <alignment vertical="center"/>
    </xf>
    <xf numFmtId="0" fontId="6" fillId="0" borderId="35" xfId="0" applyFont="1" applyBorder="1" applyAlignment="1">
      <alignment horizontal="center" vertical="center"/>
    </xf>
    <xf numFmtId="50" fontId="0" fillId="0" borderId="34" xfId="0" applyNumberFormat="1" applyFont="1" applyBorder="1">
      <alignment vertical="center"/>
    </xf>
    <xf numFmtId="50" fontId="0" fillId="0" borderId="36" xfId="0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top" wrapText="1"/>
    </xf>
    <xf numFmtId="38" fontId="0" fillId="0" borderId="2" xfId="1" applyFont="1" applyBorder="1" applyAlignment="1">
      <alignment vertical="center" wrapText="1"/>
    </xf>
    <xf numFmtId="38" fontId="0" fillId="0" borderId="5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 wrapText="1"/>
    </xf>
    <xf numFmtId="38" fontId="0" fillId="0" borderId="40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38" fontId="0" fillId="0" borderId="42" xfId="1" applyFont="1" applyFill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6" fillId="0" borderId="18" xfId="1" applyFont="1" applyBorder="1" applyAlignment="1">
      <alignment horizontal="center" vertical="center"/>
    </xf>
    <xf numFmtId="38" fontId="0" fillId="0" borderId="36" xfId="1" applyFont="1" applyBorder="1">
      <alignment vertical="center"/>
    </xf>
    <xf numFmtId="38" fontId="0" fillId="0" borderId="43" xfId="1" applyFont="1" applyBorder="1">
      <alignment vertical="center"/>
    </xf>
    <xf numFmtId="38" fontId="6" fillId="0" borderId="44" xfId="1" applyFont="1" applyFill="1" applyBorder="1" applyAlignment="1">
      <alignment horizontal="center" vertical="center"/>
    </xf>
    <xf numFmtId="38" fontId="0" fillId="0" borderId="45" xfId="1" applyFont="1" applyFill="1" applyBorder="1">
      <alignment vertical="center"/>
    </xf>
    <xf numFmtId="38" fontId="0" fillId="0" borderId="46" xfId="1" applyFont="1" applyFill="1" applyBorder="1">
      <alignment vertical="center"/>
    </xf>
    <xf numFmtId="38" fontId="0" fillId="0" borderId="47" xfId="1" applyFont="1" applyFill="1" applyBorder="1">
      <alignment vertical="center"/>
    </xf>
    <xf numFmtId="38" fontId="6" fillId="0" borderId="48" xfId="1" applyFont="1" applyBorder="1" applyAlignment="1">
      <alignment horizontal="center" vertical="center"/>
    </xf>
    <xf numFmtId="38" fontId="4" fillId="0" borderId="49" xfId="1" applyFont="1" applyBorder="1" applyAlignment="1">
      <alignment horizontal="center" vertical="top" wrapText="1"/>
    </xf>
    <xf numFmtId="38" fontId="0" fillId="0" borderId="37" xfId="1" applyFont="1" applyBorder="1">
      <alignment vertical="center"/>
    </xf>
    <xf numFmtId="38" fontId="0" fillId="0" borderId="21" xfId="1" applyFont="1" applyBorder="1">
      <alignment vertical="center"/>
    </xf>
    <xf numFmtId="38" fontId="6" fillId="0" borderId="50" xfId="1" applyFont="1" applyBorder="1" applyAlignment="1">
      <alignment horizontal="center"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0" fillId="0" borderId="55" xfId="1" applyFont="1" applyFill="1" applyBorder="1">
      <alignment vertical="center"/>
    </xf>
    <xf numFmtId="38" fontId="0" fillId="0" borderId="56" xfId="1" applyFont="1" applyFill="1" applyBorder="1">
      <alignment vertical="center"/>
    </xf>
    <xf numFmtId="38" fontId="0" fillId="0" borderId="57" xfId="1" applyFont="1" applyFill="1" applyBorder="1">
      <alignment vertical="center"/>
    </xf>
    <xf numFmtId="38" fontId="6" fillId="0" borderId="58" xfId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38" fontId="0" fillId="2" borderId="60" xfId="1" applyFont="1" applyFill="1" applyBorder="1">
      <alignment vertical="center"/>
    </xf>
    <xf numFmtId="38" fontId="0" fillId="2" borderId="61" xfId="1" applyFont="1" applyFill="1" applyBorder="1">
      <alignment vertical="center"/>
    </xf>
    <xf numFmtId="38" fontId="0" fillId="2" borderId="62" xfId="1" applyFont="1" applyFill="1" applyBorder="1">
      <alignment vertical="center"/>
    </xf>
    <xf numFmtId="38" fontId="0" fillId="2" borderId="63" xfId="1" applyFont="1" applyFill="1" applyBorder="1">
      <alignment vertical="center"/>
    </xf>
    <xf numFmtId="38" fontId="0" fillId="2" borderId="64" xfId="1" applyFont="1" applyFill="1" applyBorder="1">
      <alignment vertical="center"/>
    </xf>
    <xf numFmtId="38" fontId="6" fillId="0" borderId="65" xfId="1" applyFont="1" applyBorder="1" applyAlignment="1">
      <alignment horizontal="center" vertical="center"/>
    </xf>
    <xf numFmtId="38" fontId="0" fillId="2" borderId="66" xfId="1" applyFont="1" applyFill="1" applyBorder="1">
      <alignment vertical="center"/>
    </xf>
    <xf numFmtId="38" fontId="6" fillId="0" borderId="65" xfId="1" applyFont="1" applyBorder="1" applyAlignment="1">
      <alignment horizontal="center" vertical="center" wrapText="1"/>
    </xf>
    <xf numFmtId="38" fontId="0" fillId="0" borderId="63" xfId="1" applyFont="1" applyFill="1" applyBorder="1">
      <alignment vertical="center"/>
    </xf>
    <xf numFmtId="38" fontId="0" fillId="0" borderId="64" xfId="1" applyFont="1" applyFill="1" applyBorder="1">
      <alignment vertical="center"/>
    </xf>
    <xf numFmtId="38" fontId="0" fillId="0" borderId="66" xfId="1" applyFont="1" applyFill="1" applyBorder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top" wrapText="1"/>
    </xf>
    <xf numFmtId="0" fontId="0" fillId="0" borderId="37" xfId="0" applyFont="1" applyBorder="1">
      <alignment vertical="center"/>
    </xf>
    <xf numFmtId="0" fontId="0" fillId="0" borderId="43" xfId="0" applyBorder="1">
      <alignment vertical="center"/>
    </xf>
    <xf numFmtId="0" fontId="0" fillId="0" borderId="36" xfId="0" applyBorder="1">
      <alignment vertical="center"/>
    </xf>
    <xf numFmtId="0" fontId="3" fillId="0" borderId="3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63" xfId="0" applyFont="1" applyBorder="1">
      <alignment vertical="center"/>
    </xf>
    <xf numFmtId="0" fontId="0" fillId="0" borderId="64" xfId="0" applyBorder="1">
      <alignment vertical="center"/>
    </xf>
    <xf numFmtId="0" fontId="0" fillId="0" borderId="61" xfId="0" applyBorder="1">
      <alignment vertical="center"/>
    </xf>
    <xf numFmtId="0" fontId="6" fillId="0" borderId="65" xfId="0" applyFont="1" applyBorder="1" applyAlignment="1">
      <alignment horizontal="center" vertical="center" wrapText="1"/>
    </xf>
    <xf numFmtId="38" fontId="6" fillId="0" borderId="29" xfId="1" applyFont="1" applyBorder="1" applyAlignment="1">
      <alignment horizontal="center" vertical="center" wrapText="1"/>
    </xf>
    <xf numFmtId="38" fontId="6" fillId="0" borderId="30" xfId="1" applyFont="1" applyBorder="1" applyAlignment="1">
      <alignment horizontal="center" vertical="center" wrapText="1"/>
    </xf>
    <xf numFmtId="38" fontId="4" fillId="0" borderId="31" xfId="1" applyFont="1" applyBorder="1" applyAlignment="1">
      <alignment horizontal="center" vertical="top"/>
    </xf>
    <xf numFmtId="38" fontId="0" fillId="2" borderId="67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65" xfId="1" applyFont="1" applyFill="1" applyBorder="1">
      <alignment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textRotation="255" wrapText="1"/>
    </xf>
    <xf numFmtId="0" fontId="0" fillId="2" borderId="7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73" xfId="0" applyFill="1" applyBorder="1">
      <alignment vertical="center"/>
    </xf>
    <xf numFmtId="0" fontId="0" fillId="2" borderId="74" xfId="0" applyFill="1" applyBorder="1">
      <alignment vertical="center"/>
    </xf>
    <xf numFmtId="0" fontId="0" fillId="2" borderId="75" xfId="0" applyFill="1" applyBorder="1">
      <alignment vertical="center"/>
    </xf>
    <xf numFmtId="0" fontId="4" fillId="0" borderId="76" xfId="0" applyFont="1" applyBorder="1" applyAlignment="1">
      <alignment horizontal="center" vertical="top" wrapText="1"/>
    </xf>
    <xf numFmtId="0" fontId="0" fillId="2" borderId="77" xfId="0" applyFill="1" applyBorder="1">
      <alignment vertical="center"/>
    </xf>
    <xf numFmtId="0" fontId="0" fillId="0" borderId="78" xfId="0" applyFont="1" applyFill="1" applyBorder="1">
      <alignment vertical="center"/>
    </xf>
    <xf numFmtId="0" fontId="4" fillId="0" borderId="75" xfId="0" applyFont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textRotation="255" wrapText="1"/>
    </xf>
    <xf numFmtId="0" fontId="0" fillId="2" borderId="82" xfId="0" applyFill="1" applyBorder="1">
      <alignment vertical="center"/>
    </xf>
    <xf numFmtId="0" fontId="0" fillId="2" borderId="83" xfId="0" applyFill="1" applyBorder="1">
      <alignment vertical="center"/>
    </xf>
    <xf numFmtId="0" fontId="0" fillId="2" borderId="84" xfId="0" applyFill="1" applyBorder="1">
      <alignment vertical="center"/>
    </xf>
    <xf numFmtId="0" fontId="0" fillId="2" borderId="85" xfId="0" applyFill="1" applyBorder="1">
      <alignment vertical="center"/>
    </xf>
    <xf numFmtId="0" fontId="4" fillId="0" borderId="79" xfId="0" applyFont="1" applyBorder="1" applyAlignment="1">
      <alignment horizontal="center" vertical="center" textRotation="255" wrapText="1"/>
    </xf>
    <xf numFmtId="0" fontId="0" fillId="0" borderId="86" xfId="0" applyBorder="1" applyAlignment="1">
      <alignment horizontal="center" vertical="center"/>
    </xf>
    <xf numFmtId="0" fontId="0" fillId="0" borderId="86" xfId="0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50" fontId="7" fillId="0" borderId="11" xfId="0" applyNumberFormat="1" applyFont="1" applyBorder="1">
      <alignment vertical="center"/>
    </xf>
    <xf numFmtId="50" fontId="7" fillId="0" borderId="16" xfId="0" applyNumberFormat="1" applyFont="1" applyBorder="1" applyAlignment="1">
      <alignment horizontal="right" vertical="center"/>
    </xf>
    <xf numFmtId="50" fontId="7" fillId="0" borderId="20" xfId="0" applyNumberFormat="1" applyFont="1" applyBorder="1">
      <alignment vertical="center"/>
    </xf>
    <xf numFmtId="0" fontId="7" fillId="0" borderId="11" xfId="0" applyFont="1" applyBorder="1">
      <alignment vertical="center"/>
    </xf>
    <xf numFmtId="0" fontId="7" fillId="0" borderId="16" xfId="0" applyFont="1" applyBorder="1">
      <alignment vertical="center"/>
    </xf>
    <xf numFmtId="50" fontId="7" fillId="0" borderId="29" xfId="0" applyNumberFormat="1" applyFont="1" applyBorder="1">
      <alignment vertical="center"/>
    </xf>
    <xf numFmtId="50" fontId="7" fillId="0" borderId="34" xfId="0" applyNumberFormat="1" applyFont="1" applyBorder="1">
      <alignment vertical="center"/>
    </xf>
    <xf numFmtId="50" fontId="7" fillId="0" borderId="36" xfId="0" applyNumberFormat="1" applyFont="1" applyBorder="1">
      <alignment vertical="center"/>
    </xf>
    <xf numFmtId="38" fontId="7" fillId="0" borderId="2" xfId="1" applyFont="1" applyBorder="1" applyAlignment="1">
      <alignment vertical="center" wrapText="1"/>
    </xf>
    <xf numFmtId="38" fontId="7" fillId="0" borderId="7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36" xfId="1" applyFont="1" applyBorder="1">
      <alignment vertical="center"/>
    </xf>
    <xf numFmtId="38" fontId="7" fillId="0" borderId="37" xfId="1" applyFont="1" applyBorder="1">
      <alignment vertical="center"/>
    </xf>
    <xf numFmtId="38" fontId="7" fillId="0" borderId="51" xfId="1" applyFont="1" applyBorder="1">
      <alignment vertical="center"/>
    </xf>
    <xf numFmtId="38" fontId="7" fillId="0" borderId="63" xfId="1" applyFont="1" applyFill="1" applyBorder="1">
      <alignment vertical="center"/>
    </xf>
    <xf numFmtId="0" fontId="7" fillId="0" borderId="37" xfId="0" applyFont="1" applyBorder="1">
      <alignment vertical="center"/>
    </xf>
    <xf numFmtId="0" fontId="7" fillId="0" borderId="63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1264285</xdr:colOff>
      <xdr:row>6</xdr:row>
      <xdr:rowOff>10160</xdr:rowOff>
    </xdr:from>
    <xdr:to xmlns:xdr="http://schemas.openxmlformats.org/drawingml/2006/spreadsheetDrawing">
      <xdr:col>3</xdr:col>
      <xdr:colOff>463550</xdr:colOff>
      <xdr:row>8</xdr:row>
      <xdr:rowOff>1270</xdr:rowOff>
    </xdr:to>
    <xdr:sp macro="" textlink="">
      <xdr:nvSpPr>
        <xdr:cNvPr id="3" name="テキスト 2"/>
        <xdr:cNvSpPr txBox="1"/>
      </xdr:nvSpPr>
      <xdr:spPr>
        <a:xfrm>
          <a:off x="1540510" y="2105660"/>
          <a:ext cx="1894840" cy="753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3600" i="1"/>
            <a:t>記載例</a:t>
          </a:r>
          <a:endParaRPr kumimoji="1" lang="ja-JP" altLang="en-US" sz="3600" i="1"/>
        </a:p>
      </xdr:txBody>
    </xdr:sp>
    <xdr:clientData/>
  </xdr:twoCellAnchor>
  <xdr:twoCellAnchor>
    <xdr:from xmlns:xdr="http://schemas.openxmlformats.org/drawingml/2006/spreadsheetDrawing">
      <xdr:col>8</xdr:col>
      <xdr:colOff>1023620</xdr:colOff>
      <xdr:row>6</xdr:row>
      <xdr:rowOff>10160</xdr:rowOff>
    </xdr:from>
    <xdr:to xmlns:xdr="http://schemas.openxmlformats.org/drawingml/2006/spreadsheetDrawing">
      <xdr:col>10</xdr:col>
      <xdr:colOff>995045</xdr:colOff>
      <xdr:row>8</xdr:row>
      <xdr:rowOff>363220</xdr:rowOff>
    </xdr:to>
    <xdr:sp macro="" textlink="">
      <xdr:nvSpPr>
        <xdr:cNvPr id="4" name="図形 4"/>
        <xdr:cNvSpPr/>
      </xdr:nvSpPr>
      <xdr:spPr>
        <a:xfrm>
          <a:off x="10834370" y="2105660"/>
          <a:ext cx="3781425" cy="1115060"/>
        </a:xfrm>
        <a:prstGeom prst="wedgeEllipseCallout">
          <a:avLst>
            <a:gd name="adj1" fmla="val 16641"/>
            <a:gd name="adj2" fmla="val -926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0">
              <a:latin typeface="AR P丸ゴシック体M"/>
              <a:ea typeface="AR P丸ゴシック体M"/>
            </a:rPr>
            <a:t>　R5.4.1～R6.3.31</a:t>
          </a:r>
          <a:r>
            <a:rPr kumimoji="1" lang="ja-JP" altLang="en-US" sz="1200" b="0">
              <a:latin typeface="AR P丸ゴシック体M"/>
              <a:ea typeface="AR P丸ゴシック体M"/>
            </a:rPr>
            <a:t>の期間中</a:t>
          </a:r>
          <a:endParaRPr kumimoji="1" lang="ja-JP" altLang="en-US" sz="1200" b="0">
            <a:latin typeface="AR P丸ゴシック体M"/>
            <a:ea typeface="AR P丸ゴシック体M"/>
          </a:endParaRPr>
        </a:p>
        <a:p>
          <a:r>
            <a:rPr kumimoji="1" lang="ja-JP" altLang="en-US" sz="1200" b="0">
              <a:latin typeface="AR P丸ゴシック体M"/>
              <a:ea typeface="AR P丸ゴシック体M"/>
            </a:rPr>
            <a:t>入居している方は「12月」</a:t>
          </a:r>
          <a:r>
            <a:rPr kumimoji="1" lang="ja-JP" altLang="en-US" sz="1200" b="0">
              <a:latin typeface="AR P丸ゴシック体M"/>
              <a:ea typeface="AR P丸ゴシック体M"/>
            </a:rPr>
            <a:t>と</a:t>
          </a:r>
          <a:endParaRPr kumimoji="1" lang="ja-JP" altLang="en-US" sz="1200" b="0">
            <a:latin typeface="AR P丸ゴシック体M"/>
            <a:ea typeface="AR P丸ゴシック体M"/>
          </a:endParaRPr>
        </a:p>
        <a:p>
          <a:r>
            <a:rPr kumimoji="1" lang="ja-JP" altLang="en-US" sz="1200" b="0">
              <a:latin typeface="AR P丸ゴシック体M"/>
              <a:ea typeface="AR P丸ゴシック体M"/>
            </a:rPr>
            <a:t>記入します。</a:t>
          </a:r>
          <a:endParaRPr kumimoji="1" lang="ja-JP" altLang="en-US" sz="1200" b="0">
            <a:latin typeface="AR P丸ゴシック体M"/>
            <a:ea typeface="AR P丸ゴシック体M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17145</xdr:colOff>
      <xdr:row>26</xdr:row>
      <xdr:rowOff>10160</xdr:rowOff>
    </xdr:from>
    <xdr:to xmlns:xdr="http://schemas.openxmlformats.org/drawingml/2006/spreadsheetDrawing">
      <xdr:col>9</xdr:col>
      <xdr:colOff>1197610</xdr:colOff>
      <xdr:row>28</xdr:row>
      <xdr:rowOff>364490</xdr:rowOff>
    </xdr:to>
    <xdr:sp macro="" textlink="">
      <xdr:nvSpPr>
        <xdr:cNvPr id="5" name="図形 5"/>
        <xdr:cNvSpPr/>
      </xdr:nvSpPr>
      <xdr:spPr>
        <a:xfrm>
          <a:off x="8865870" y="9097010"/>
          <a:ext cx="3780790" cy="1116330"/>
        </a:xfrm>
        <a:prstGeom prst="wedgeEllipseCallout">
          <a:avLst>
            <a:gd name="adj1" fmla="val 69970"/>
            <a:gd name="adj2" fmla="val -610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0">
              <a:latin typeface="AR P丸ゴシック体M"/>
              <a:ea typeface="AR P丸ゴシック体M"/>
            </a:rPr>
            <a:t>　R5.12～R6.3の期間が</a:t>
          </a:r>
          <a:endParaRPr kumimoji="1" lang="ja-JP" altLang="en-US" sz="1200" b="0">
            <a:latin typeface="AR P丸ゴシック体M"/>
            <a:ea typeface="AR P丸ゴシック体M"/>
          </a:endParaRPr>
        </a:p>
        <a:p>
          <a:r>
            <a:rPr kumimoji="1" lang="ja-JP" altLang="en-US" sz="1200" b="0">
              <a:latin typeface="AR P丸ゴシック体M"/>
              <a:ea typeface="AR P丸ゴシック体M"/>
            </a:rPr>
            <a:t>補助対象でなくなるので「4</a:t>
          </a:r>
          <a:r>
            <a:rPr kumimoji="1" lang="ja-JP" altLang="en-US" sz="1200" b="0">
              <a:latin typeface="AR P丸ゴシック体M"/>
              <a:ea typeface="AR P丸ゴシック体M"/>
            </a:rPr>
            <a:t>月」</a:t>
          </a:r>
          <a:r>
            <a:rPr kumimoji="1" lang="ja-JP" altLang="en-US" sz="1200" b="0">
              <a:latin typeface="AR P丸ゴシック体M"/>
              <a:ea typeface="AR P丸ゴシック体M"/>
            </a:rPr>
            <a:t>と</a:t>
          </a:r>
          <a:endParaRPr kumimoji="1" lang="ja-JP" altLang="en-US" sz="1200" b="0">
            <a:latin typeface="AR P丸ゴシック体M"/>
            <a:ea typeface="AR P丸ゴシック体M"/>
          </a:endParaRPr>
        </a:p>
        <a:p>
          <a:r>
            <a:rPr kumimoji="1" lang="ja-JP" altLang="en-US" sz="1200" b="0">
              <a:latin typeface="AR P丸ゴシック体M"/>
              <a:ea typeface="AR P丸ゴシック体M"/>
            </a:rPr>
            <a:t>記入します。</a:t>
          </a:r>
          <a:endParaRPr kumimoji="1" lang="ja-JP" altLang="en-US" sz="1200" b="0">
            <a:latin typeface="AR P丸ゴシック体M"/>
            <a:ea typeface="AR P丸ゴシック体M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6985</xdr:colOff>
      <xdr:row>6</xdr:row>
      <xdr:rowOff>10160</xdr:rowOff>
    </xdr:from>
    <xdr:to xmlns:xdr="http://schemas.openxmlformats.org/drawingml/2006/spreadsheetDrawing">
      <xdr:col>7</xdr:col>
      <xdr:colOff>951865</xdr:colOff>
      <xdr:row>10</xdr:row>
      <xdr:rowOff>373380</xdr:rowOff>
    </xdr:to>
    <xdr:sp macro="" textlink="">
      <xdr:nvSpPr>
        <xdr:cNvPr id="6" name="図形 6"/>
        <xdr:cNvSpPr/>
      </xdr:nvSpPr>
      <xdr:spPr>
        <a:xfrm>
          <a:off x="4883785" y="2105660"/>
          <a:ext cx="4916805" cy="1887220"/>
        </a:xfrm>
        <a:prstGeom prst="wedgeEllipseCallout">
          <a:avLst>
            <a:gd name="adj1" fmla="val 45785"/>
            <a:gd name="adj2" fmla="val -766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0">
              <a:latin typeface="AR P丸ゴシック体M"/>
              <a:ea typeface="AR P丸ゴシック体M"/>
            </a:rPr>
            <a:t>　この補助金を受けると、「うきは市従業員家賃支援補助金」は受けられなくなります。</a:t>
          </a:r>
          <a:endParaRPr kumimoji="1" lang="ja-JP" altLang="en-US" sz="1200" b="0">
            <a:latin typeface="AR P丸ゴシック体M"/>
            <a:ea typeface="AR P丸ゴシック体M"/>
          </a:endParaRPr>
        </a:p>
        <a:p>
          <a:r>
            <a:rPr kumimoji="1" lang="ja-JP" altLang="en-US" sz="1200" b="0">
              <a:latin typeface="AR P丸ゴシック体M"/>
              <a:ea typeface="AR P丸ゴシック体M"/>
            </a:rPr>
            <a:t>　他の公的制度であっても、二重の家賃補助を禁じている場合がありますので、必ず事前にご確認ください。</a:t>
          </a:r>
          <a:endParaRPr kumimoji="1" lang="ja-JP" altLang="en-US" sz="1200" b="0">
            <a:latin typeface="AR P丸ゴシック体M"/>
            <a:ea typeface="AR P丸ゴシック体M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1905</xdr:colOff>
      <xdr:row>11</xdr:row>
      <xdr:rowOff>0</xdr:rowOff>
    </xdr:from>
    <xdr:to xmlns:xdr="http://schemas.openxmlformats.org/drawingml/2006/spreadsheetDrawing">
      <xdr:col>4</xdr:col>
      <xdr:colOff>1270</xdr:colOff>
      <xdr:row>13</xdr:row>
      <xdr:rowOff>361315</xdr:rowOff>
    </xdr:to>
    <xdr:sp macro="" textlink="">
      <xdr:nvSpPr>
        <xdr:cNvPr id="7" name="図形 7"/>
        <xdr:cNvSpPr/>
      </xdr:nvSpPr>
      <xdr:spPr>
        <a:xfrm>
          <a:off x="278130" y="4000500"/>
          <a:ext cx="4599940" cy="1123315"/>
        </a:xfrm>
        <a:prstGeom prst="wedgeEllipseCallout">
          <a:avLst>
            <a:gd name="adj1" fmla="val -12255"/>
            <a:gd name="adj2" fmla="val 1093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0">
              <a:latin typeface="AR P丸ゴシック体M"/>
              <a:ea typeface="AR P丸ゴシック体M"/>
            </a:rPr>
            <a:t>　予算の都合がありますので、増加の可能性があればすぐに担当者に連絡し、その後変更交付申請をしてください。</a:t>
          </a:r>
          <a:endParaRPr kumimoji="1" lang="ja-JP" altLang="en-US" sz="1200" b="0">
            <a:latin typeface="AR P丸ゴシック体M"/>
            <a:ea typeface="AR P丸ゴシック体M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1056640</xdr:colOff>
      <xdr:row>20</xdr:row>
      <xdr:rowOff>0</xdr:rowOff>
    </xdr:from>
    <xdr:to xmlns:xdr="http://schemas.openxmlformats.org/drawingml/2006/spreadsheetDrawing">
      <xdr:col>7</xdr:col>
      <xdr:colOff>959485</xdr:colOff>
      <xdr:row>24</xdr:row>
      <xdr:rowOff>464820</xdr:rowOff>
    </xdr:to>
    <xdr:sp macro="" textlink="">
      <xdr:nvSpPr>
        <xdr:cNvPr id="8" name="テキスト 8"/>
        <xdr:cNvSpPr txBox="1"/>
      </xdr:nvSpPr>
      <xdr:spPr>
        <a:xfrm>
          <a:off x="5933440" y="7115175"/>
          <a:ext cx="3874770" cy="1588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800" i="1"/>
            <a:t>下の2表は、</a:t>
          </a:r>
          <a:r>
            <a:rPr kumimoji="1" lang="ja-JP" altLang="en-US" sz="2800" i="1"/>
            <a:t>変更交付申請時に記載します。</a:t>
          </a:r>
          <a:endParaRPr kumimoji="1" lang="ja-JP" altLang="en-US" sz="28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9525" cap="flat" cmpd="sng">
          <a:solidFill>
            <a:schemeClr val="accent1">
              <a:shade val="95000"/>
              <a:satMod val="105000"/>
            </a:schemeClr>
          </a:solidFill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29"/>
  <sheetViews>
    <sheetView topLeftCell="A19" workbookViewId="0">
      <selection activeCell="B18" sqref="B18"/>
    </sheetView>
  </sheetViews>
  <sheetFormatPr defaultRowHeight="13.5"/>
  <cols>
    <col min="1" max="1" width="3.625" bestFit="1" customWidth="1"/>
    <col min="2" max="2" width="25" customWidth="1"/>
    <col min="3" max="3" width="10.375" bestFit="1" customWidth="1"/>
    <col min="4" max="4" width="25" customWidth="1"/>
    <col min="5" max="5" width="14" bestFit="1" customWidth="1"/>
    <col min="6" max="6" width="27.75" style="1" bestFit="1" customWidth="1"/>
    <col min="7" max="7" width="10.375" style="1" bestFit="1" customWidth="1"/>
    <col min="8" max="8" width="12.625" style="1" bestFit="1" customWidth="1"/>
    <col min="9" max="9" width="21.5" style="1" bestFit="1" customWidth="1"/>
    <col min="10" max="10" width="28.5" bestFit="1" customWidth="1"/>
    <col min="11" max="11" width="13.25" style="1" bestFit="1" customWidth="1"/>
    <col min="12" max="12" width="3" customWidth="1"/>
    <col min="13" max="13" width="3" bestFit="1" customWidth="1"/>
  </cols>
  <sheetData>
    <row r="1" spans="1:13" ht="15">
      <c r="A1" s="5" t="s">
        <v>23</v>
      </c>
      <c r="B1" s="5"/>
      <c r="C1" s="20" t="s">
        <v>22</v>
      </c>
      <c r="E1" s="20"/>
      <c r="F1" s="55"/>
      <c r="G1" s="55"/>
      <c r="H1" s="55"/>
      <c r="I1" s="55"/>
      <c r="J1" s="20"/>
      <c r="K1" s="55"/>
      <c r="L1" s="20"/>
    </row>
    <row r="2" spans="1:13" ht="14.25">
      <c r="A2" s="6"/>
      <c r="B2" s="8" t="s">
        <v>33</v>
      </c>
      <c r="C2" s="21" t="s">
        <v>5</v>
      </c>
      <c r="D2" s="35" t="s">
        <v>38</v>
      </c>
      <c r="E2" s="44" t="s">
        <v>10</v>
      </c>
      <c r="F2" s="56" t="s">
        <v>41</v>
      </c>
      <c r="G2" s="56"/>
      <c r="H2" s="56"/>
      <c r="I2" s="93"/>
      <c r="J2" s="106" t="s">
        <v>12</v>
      </c>
      <c r="K2" s="118" t="s">
        <v>6</v>
      </c>
      <c r="L2" s="124" t="s">
        <v>34</v>
      </c>
      <c r="M2" s="137"/>
    </row>
    <row r="3" spans="1:13" s="2" customFormat="1" ht="15" customHeight="1">
      <c r="A3" s="7"/>
      <c r="B3" s="9"/>
      <c r="C3" s="22"/>
      <c r="D3" s="36"/>
      <c r="E3" s="45"/>
      <c r="F3" s="57" t="s">
        <v>2</v>
      </c>
      <c r="G3" s="57" t="s">
        <v>8</v>
      </c>
      <c r="H3" s="81" t="s">
        <v>3</v>
      </c>
      <c r="I3" s="94"/>
      <c r="J3" s="107"/>
      <c r="K3" s="119"/>
      <c r="L3" s="125"/>
      <c r="M3" s="138"/>
    </row>
    <row r="4" spans="1:13" s="3" customFormat="1" ht="60.75">
      <c r="A4" s="7"/>
      <c r="B4" s="10"/>
      <c r="C4" s="23" t="s">
        <v>1</v>
      </c>
      <c r="D4" s="37" t="s">
        <v>9</v>
      </c>
      <c r="E4" s="46" t="s">
        <v>16</v>
      </c>
      <c r="F4" s="58" t="s">
        <v>0</v>
      </c>
      <c r="G4" s="58" t="s">
        <v>21</v>
      </c>
      <c r="H4" s="82" t="s">
        <v>20</v>
      </c>
      <c r="I4" s="82" t="s">
        <v>19</v>
      </c>
      <c r="J4" s="108" t="s">
        <v>17</v>
      </c>
      <c r="K4" s="120" t="s">
        <v>14</v>
      </c>
      <c r="L4" s="126" t="s">
        <v>32</v>
      </c>
      <c r="M4" s="139" t="s">
        <v>15</v>
      </c>
    </row>
    <row r="5" spans="1:13" ht="30" customHeight="1">
      <c r="A5">
        <v>1</v>
      </c>
      <c r="B5" s="11"/>
      <c r="C5" s="24"/>
      <c r="D5" s="38"/>
      <c r="E5" s="47"/>
      <c r="F5" s="59"/>
      <c r="G5" s="69"/>
      <c r="H5" s="83"/>
      <c r="I5" s="95">
        <f t="shared" ref="I5:I14" si="0">MIN(ROUNDDOWN((F5-G5-H5)/2,-3),20000)</f>
        <v>0</v>
      </c>
      <c r="J5" s="109"/>
      <c r="K5" s="121">
        <f t="shared" ref="K5:K14" si="1">I5*J5</f>
        <v>0</v>
      </c>
      <c r="L5" s="127"/>
      <c r="M5" s="140"/>
    </row>
    <row r="6" spans="1:13" ht="30" customHeight="1">
      <c r="A6">
        <v>2</v>
      </c>
      <c r="B6" s="12"/>
      <c r="C6" s="25"/>
      <c r="D6" s="25"/>
      <c r="E6" s="48"/>
      <c r="F6" s="60"/>
      <c r="G6" s="70"/>
      <c r="H6" s="76"/>
      <c r="I6" s="96">
        <f t="shared" si="0"/>
        <v>0</v>
      </c>
      <c r="J6" s="110"/>
      <c r="K6" s="99">
        <f t="shared" si="1"/>
        <v>0</v>
      </c>
      <c r="L6" s="128"/>
      <c r="M6" s="141"/>
    </row>
    <row r="7" spans="1:13" ht="30" customHeight="1">
      <c r="A7">
        <v>3</v>
      </c>
      <c r="B7" s="12"/>
      <c r="C7" s="25"/>
      <c r="D7" s="25"/>
      <c r="E7" s="48"/>
      <c r="F7" s="60"/>
      <c r="G7" s="70"/>
      <c r="H7" s="76"/>
      <c r="I7" s="96">
        <f t="shared" si="0"/>
        <v>0</v>
      </c>
      <c r="J7" s="110"/>
      <c r="K7" s="96">
        <f t="shared" si="1"/>
        <v>0</v>
      </c>
      <c r="L7" s="129"/>
      <c r="M7" s="142"/>
    </row>
    <row r="8" spans="1:13" ht="30" customHeight="1">
      <c r="A8">
        <v>4</v>
      </c>
      <c r="B8" s="13"/>
      <c r="C8" s="26"/>
      <c r="D8" s="26"/>
      <c r="E8" s="49"/>
      <c r="F8" s="61"/>
      <c r="G8" s="71"/>
      <c r="H8" s="84"/>
      <c r="I8" s="97">
        <f t="shared" si="0"/>
        <v>0</v>
      </c>
      <c r="J8" s="34"/>
      <c r="K8" s="96">
        <f t="shared" si="1"/>
        <v>0</v>
      </c>
      <c r="L8" s="130"/>
      <c r="M8" s="140"/>
    </row>
    <row r="9" spans="1:13" ht="30" customHeight="1">
      <c r="A9">
        <v>5</v>
      </c>
      <c r="B9" s="14"/>
      <c r="C9" s="27"/>
      <c r="D9" s="27"/>
      <c r="E9" s="50"/>
      <c r="F9" s="62"/>
      <c r="G9" s="72"/>
      <c r="H9" s="75"/>
      <c r="I9" s="98">
        <f t="shared" si="0"/>
        <v>0</v>
      </c>
      <c r="J9" s="111"/>
      <c r="K9" s="97">
        <f t="shared" si="1"/>
        <v>0</v>
      </c>
      <c r="L9" s="131"/>
      <c r="M9" s="143"/>
    </row>
    <row r="10" spans="1:13" ht="30" customHeight="1">
      <c r="A10">
        <v>6</v>
      </c>
      <c r="B10" s="15"/>
      <c r="C10" s="28"/>
      <c r="D10" s="28"/>
      <c r="E10" s="51"/>
      <c r="F10" s="63"/>
      <c r="G10" s="73"/>
      <c r="I10" s="99">
        <f t="shared" si="0"/>
        <v>0</v>
      </c>
      <c r="K10" s="99">
        <f t="shared" si="1"/>
        <v>0</v>
      </c>
      <c r="L10" s="132"/>
      <c r="M10" s="143"/>
    </row>
    <row r="11" spans="1:13" ht="30" customHeight="1">
      <c r="A11">
        <v>7</v>
      </c>
      <c r="B11" s="12"/>
      <c r="C11" s="25"/>
      <c r="D11" s="25"/>
      <c r="E11" s="48"/>
      <c r="F11" s="60"/>
      <c r="G11" s="70"/>
      <c r="H11" s="76"/>
      <c r="I11" s="96">
        <f t="shared" si="0"/>
        <v>0</v>
      </c>
      <c r="J11" s="110"/>
      <c r="K11" s="96">
        <f t="shared" si="1"/>
        <v>0</v>
      </c>
      <c r="L11" s="132"/>
      <c r="M11" s="142"/>
    </row>
    <row r="12" spans="1:13" ht="30" customHeight="1">
      <c r="A12">
        <v>8</v>
      </c>
      <c r="B12" s="12"/>
      <c r="C12" s="25"/>
      <c r="D12" s="25"/>
      <c r="E12" s="48"/>
      <c r="F12" s="60"/>
      <c r="G12" s="70"/>
      <c r="H12" s="76"/>
      <c r="I12" s="96">
        <f t="shared" si="0"/>
        <v>0</v>
      </c>
      <c r="J12" s="110"/>
      <c r="K12" s="97">
        <f t="shared" si="1"/>
        <v>0</v>
      </c>
      <c r="L12" s="132"/>
      <c r="M12" s="142"/>
    </row>
    <row r="13" spans="1:13" ht="30" customHeight="1">
      <c r="A13">
        <v>9</v>
      </c>
      <c r="B13" s="12"/>
      <c r="C13" s="25"/>
      <c r="D13" s="25"/>
      <c r="E13" s="48"/>
      <c r="F13" s="60"/>
      <c r="G13" s="70"/>
      <c r="H13" s="76"/>
      <c r="I13" s="96">
        <f t="shared" si="0"/>
        <v>0</v>
      </c>
      <c r="J13" s="110"/>
      <c r="K13" s="98">
        <f t="shared" si="1"/>
        <v>0</v>
      </c>
      <c r="L13" s="132"/>
      <c r="M13" s="142"/>
    </row>
    <row r="14" spans="1:13" ht="30" customHeight="1">
      <c r="A14">
        <v>10</v>
      </c>
      <c r="B14" s="13"/>
      <c r="C14" s="26"/>
      <c r="D14" s="26"/>
      <c r="E14" s="49"/>
      <c r="F14" s="61"/>
      <c r="G14" s="71"/>
      <c r="H14" s="84"/>
      <c r="I14" s="96">
        <f t="shared" si="0"/>
        <v>0</v>
      </c>
      <c r="J14" s="110"/>
      <c r="K14" s="99">
        <f t="shared" si="1"/>
        <v>0</v>
      </c>
      <c r="L14" s="132"/>
      <c r="M14" s="140"/>
    </row>
    <row r="15" spans="1:13" ht="30" customHeight="1">
      <c r="B15" s="16" t="s">
        <v>4</v>
      </c>
      <c r="C15" s="29"/>
      <c r="D15" s="29"/>
      <c r="E15" s="29"/>
      <c r="F15" s="29"/>
      <c r="G15" s="29"/>
      <c r="H15" s="29"/>
      <c r="I15" s="29"/>
      <c r="J15" s="112"/>
      <c r="K15" s="122">
        <f>SUM(K5:K14)</f>
        <v>0</v>
      </c>
    </row>
    <row r="17" spans="1:13" ht="15">
      <c r="A17" s="5" t="s">
        <v>36</v>
      </c>
      <c r="B17" s="5"/>
      <c r="C17" s="20"/>
      <c r="D17" s="20"/>
      <c r="E17" s="20"/>
      <c r="F17" s="55"/>
      <c r="G17" s="55"/>
      <c r="H17" s="55"/>
      <c r="I17" s="55"/>
      <c r="J17" s="20"/>
      <c r="K17" s="55"/>
      <c r="L17" s="20"/>
    </row>
    <row r="18" spans="1:13" s="4" customFormat="1" ht="36.75">
      <c r="B18" s="17" t="s">
        <v>33</v>
      </c>
      <c r="C18" s="30" t="s">
        <v>5</v>
      </c>
      <c r="D18" s="30" t="s">
        <v>38</v>
      </c>
      <c r="E18" s="52" t="s">
        <v>25</v>
      </c>
      <c r="F18" s="64" t="s">
        <v>2</v>
      </c>
      <c r="G18" s="74" t="s">
        <v>13</v>
      </c>
      <c r="H18" s="85" t="s">
        <v>26</v>
      </c>
      <c r="I18" s="100" t="s">
        <v>42</v>
      </c>
      <c r="J18" s="113" t="s">
        <v>12</v>
      </c>
      <c r="K18" s="102" t="s">
        <v>24</v>
      </c>
      <c r="L18" s="133" t="s">
        <v>29</v>
      </c>
      <c r="M18" s="144" t="s">
        <v>35</v>
      </c>
    </row>
    <row r="19" spans="1:13" ht="30" customHeight="1">
      <c r="B19" s="18"/>
      <c r="C19" s="31"/>
      <c r="D19" s="39"/>
      <c r="E19" s="53"/>
      <c r="F19" s="62"/>
      <c r="G19" s="75"/>
      <c r="H19" s="86"/>
      <c r="I19" s="98">
        <f>MIN(ROUNDDOWN((F19-G19-H19)/2,-3),20000)</f>
        <v>0</v>
      </c>
      <c r="J19" s="114"/>
      <c r="K19" s="98">
        <f>I19*J19</f>
        <v>0</v>
      </c>
      <c r="L19" s="134"/>
      <c r="M19" s="140"/>
    </row>
    <row r="20" spans="1:13" ht="30" customHeight="1">
      <c r="B20" s="15"/>
      <c r="C20" s="28"/>
      <c r="D20" s="28"/>
      <c r="E20" s="51"/>
      <c r="F20" s="63"/>
      <c r="H20" s="87"/>
      <c r="I20" s="99">
        <f>MIN(ROUNDDOWN((F20-G20-H20)/2,-3),20000)</f>
        <v>0</v>
      </c>
      <c r="J20" s="115"/>
      <c r="K20" s="99">
        <f>I20*J20</f>
        <v>0</v>
      </c>
      <c r="L20" s="134"/>
      <c r="M20" s="141"/>
    </row>
    <row r="21" spans="1:13" ht="30" customHeight="1">
      <c r="B21" s="12"/>
      <c r="C21" s="25"/>
      <c r="D21" s="25"/>
      <c r="E21" s="48"/>
      <c r="F21" s="60"/>
      <c r="G21" s="76"/>
      <c r="H21" s="88"/>
      <c r="I21" s="101">
        <f>MIN(ROUNDDOWN((F21-G21-H21)/2,-3),20000)</f>
        <v>0</v>
      </c>
      <c r="J21" s="116"/>
      <c r="K21" s="96">
        <f>I21*J21</f>
        <v>0</v>
      </c>
      <c r="L21" s="134"/>
      <c r="M21" s="140"/>
    </row>
    <row r="22" spans="1:13" ht="30" customHeight="1">
      <c r="B22" s="16" t="s">
        <v>43</v>
      </c>
      <c r="C22" s="29"/>
      <c r="D22" s="29"/>
      <c r="E22" s="29"/>
      <c r="F22" s="29"/>
      <c r="G22" s="29"/>
      <c r="H22" s="29"/>
      <c r="I22" s="29"/>
      <c r="J22" s="112"/>
      <c r="K22" s="123">
        <f>SUM(K19:K21)</f>
        <v>0</v>
      </c>
      <c r="L22" s="135"/>
    </row>
    <row r="24" spans="1:13" ht="15">
      <c r="A24" s="5" t="s">
        <v>28</v>
      </c>
      <c r="B24" s="5"/>
      <c r="C24" s="20"/>
      <c r="D24" s="20"/>
      <c r="E24" s="20"/>
      <c r="F24" s="55"/>
      <c r="G24" s="55"/>
      <c r="H24" s="55"/>
      <c r="I24" s="55"/>
      <c r="J24" s="20"/>
      <c r="K24" s="55"/>
      <c r="L24" s="20"/>
    </row>
    <row r="25" spans="1:13" s="4" customFormat="1" ht="36.75">
      <c r="B25" s="17" t="s">
        <v>33</v>
      </c>
      <c r="C25" s="32" t="s">
        <v>5</v>
      </c>
      <c r="D25" s="40"/>
      <c r="E25" s="32" t="s">
        <v>30</v>
      </c>
      <c r="F25" s="65"/>
      <c r="G25" s="77"/>
      <c r="H25" s="89"/>
      <c r="I25" s="102" t="s">
        <v>27</v>
      </c>
      <c r="J25" s="117" t="s">
        <v>37</v>
      </c>
      <c r="K25" s="102" t="s">
        <v>11</v>
      </c>
      <c r="L25" s="136" t="s">
        <v>29</v>
      </c>
      <c r="M25" s="145"/>
    </row>
    <row r="26" spans="1:13" ht="30" customHeight="1">
      <c r="B26" s="19"/>
      <c r="C26" s="33"/>
      <c r="D26" s="41"/>
      <c r="E26" s="54"/>
      <c r="F26" s="66"/>
      <c r="G26" s="78"/>
      <c r="H26" s="90"/>
      <c r="I26" s="103"/>
      <c r="J26" s="114"/>
      <c r="K26" s="98">
        <f>I26*J26</f>
        <v>0</v>
      </c>
      <c r="L26" s="132"/>
      <c r="M26" s="146"/>
    </row>
    <row r="27" spans="1:13" ht="30" customHeight="1">
      <c r="B27" s="15"/>
      <c r="D27" s="42"/>
      <c r="F27" s="67"/>
      <c r="G27" s="79"/>
      <c r="H27" s="91"/>
      <c r="I27" s="104"/>
      <c r="J27" s="115"/>
      <c r="K27" s="99">
        <f>I27*J27</f>
        <v>0</v>
      </c>
      <c r="L27" s="132"/>
      <c r="M27" s="146"/>
    </row>
    <row r="28" spans="1:13" ht="30" customHeight="1">
      <c r="B28" s="13"/>
      <c r="C28" s="34"/>
      <c r="D28" s="43"/>
      <c r="E28" s="34"/>
      <c r="F28" s="68"/>
      <c r="G28" s="80"/>
      <c r="H28" s="92"/>
      <c r="I28" s="105"/>
      <c r="J28" s="116"/>
      <c r="K28" s="97">
        <f>I28*J28</f>
        <v>0</v>
      </c>
      <c r="L28" s="132"/>
      <c r="M28" s="146"/>
    </row>
    <row r="29" spans="1:13" ht="30" customHeight="1">
      <c r="B29" s="16" t="s">
        <v>44</v>
      </c>
      <c r="C29" s="29"/>
      <c r="D29" s="29"/>
      <c r="E29" s="29"/>
      <c r="F29" s="29"/>
      <c r="G29" s="29"/>
      <c r="H29" s="29"/>
      <c r="I29" s="29"/>
      <c r="J29" s="112"/>
      <c r="K29" s="123">
        <f>SUM(K26:K28)</f>
        <v>0</v>
      </c>
      <c r="L29" s="135"/>
    </row>
  </sheetData>
  <mergeCells count="15">
    <mergeCell ref="A1:B1"/>
    <mergeCell ref="F2:I2"/>
    <mergeCell ref="B15:J15"/>
    <mergeCell ref="A17:B17"/>
    <mergeCell ref="B22:J22"/>
    <mergeCell ref="A24:B24"/>
    <mergeCell ref="B29:J29"/>
    <mergeCell ref="A2:A4"/>
    <mergeCell ref="B2:B4"/>
    <mergeCell ref="C2:C3"/>
    <mergeCell ref="D2:D3"/>
    <mergeCell ref="E2:E3"/>
    <mergeCell ref="J2:J3"/>
    <mergeCell ref="K2:K3"/>
    <mergeCell ref="L2:M3"/>
  </mergeCells>
  <phoneticPr fontId="1" type="Hiragana"/>
  <printOptions horizontalCentered="1"/>
  <pageMargins left="0.23622047244094488" right="0.23622047244094488" top="0.74803149606299213" bottom="0.74803149606299213" header="0.31496062992125984" footer="0.31496062992125984"/>
  <pageSetup paperSize="8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29"/>
  <sheetViews>
    <sheetView tabSelected="1" topLeftCell="A22" workbookViewId="0">
      <selection activeCell="C19" sqref="C19"/>
    </sheetView>
  </sheetViews>
  <sheetFormatPr defaultRowHeight="13.5"/>
  <cols>
    <col min="1" max="1" width="3.625" bestFit="1" customWidth="1"/>
    <col min="2" max="2" width="25" customWidth="1"/>
    <col min="3" max="3" width="10.375" bestFit="1" customWidth="1"/>
    <col min="4" max="4" width="25" customWidth="1"/>
    <col min="5" max="5" width="14" bestFit="1" customWidth="1"/>
    <col min="6" max="6" width="27.75" style="1" bestFit="1" customWidth="1"/>
    <col min="7" max="7" width="10.375" style="1" bestFit="1" customWidth="1"/>
    <col min="8" max="8" width="12.625" style="1" bestFit="1" customWidth="1"/>
    <col min="9" max="9" width="21.5" style="1" bestFit="1" customWidth="1"/>
    <col min="10" max="10" width="28.5" bestFit="1" customWidth="1"/>
    <col min="11" max="11" width="13.25" style="1" bestFit="1" customWidth="1"/>
    <col min="12" max="12" width="3" customWidth="1"/>
    <col min="13" max="13" width="3" bestFit="1" customWidth="1"/>
  </cols>
  <sheetData>
    <row r="1" spans="1:13" ht="15">
      <c r="A1" s="5" t="s">
        <v>23</v>
      </c>
      <c r="B1" s="5"/>
      <c r="C1" s="20" t="s">
        <v>22</v>
      </c>
      <c r="E1" s="20"/>
      <c r="F1" s="55"/>
      <c r="G1" s="55"/>
      <c r="H1" s="55"/>
      <c r="I1" s="55"/>
      <c r="J1" s="20"/>
      <c r="K1" s="55"/>
      <c r="L1" s="20"/>
    </row>
    <row r="2" spans="1:13" ht="14.25">
      <c r="A2" s="6"/>
      <c r="B2" s="8" t="s">
        <v>33</v>
      </c>
      <c r="C2" s="21" t="s">
        <v>5</v>
      </c>
      <c r="D2" s="35" t="s">
        <v>38</v>
      </c>
      <c r="E2" s="44" t="s">
        <v>10</v>
      </c>
      <c r="F2" s="56" t="s">
        <v>41</v>
      </c>
      <c r="G2" s="56"/>
      <c r="H2" s="56"/>
      <c r="I2" s="93"/>
      <c r="J2" s="106" t="s">
        <v>12</v>
      </c>
      <c r="K2" s="118" t="s">
        <v>6</v>
      </c>
      <c r="L2" s="124" t="s">
        <v>34</v>
      </c>
      <c r="M2" s="137"/>
    </row>
    <row r="3" spans="1:13" s="2" customFormat="1" ht="15" customHeight="1">
      <c r="A3" s="7"/>
      <c r="B3" s="9"/>
      <c r="C3" s="22"/>
      <c r="D3" s="36"/>
      <c r="E3" s="45"/>
      <c r="F3" s="57" t="s">
        <v>2</v>
      </c>
      <c r="G3" s="57" t="s">
        <v>8</v>
      </c>
      <c r="H3" s="81" t="s">
        <v>3</v>
      </c>
      <c r="I3" s="94"/>
      <c r="J3" s="107"/>
      <c r="K3" s="119"/>
      <c r="L3" s="125"/>
      <c r="M3" s="138"/>
    </row>
    <row r="4" spans="1:13" s="3" customFormat="1" ht="60.75">
      <c r="A4" s="7"/>
      <c r="B4" s="10"/>
      <c r="C4" s="23" t="s">
        <v>1</v>
      </c>
      <c r="D4" s="37" t="s">
        <v>9</v>
      </c>
      <c r="E4" s="46" t="s">
        <v>16</v>
      </c>
      <c r="F4" s="58" t="s">
        <v>0</v>
      </c>
      <c r="G4" s="58" t="s">
        <v>21</v>
      </c>
      <c r="H4" s="82" t="s">
        <v>20</v>
      </c>
      <c r="I4" s="82" t="s">
        <v>19</v>
      </c>
      <c r="J4" s="108" t="s">
        <v>17</v>
      </c>
      <c r="K4" s="120" t="s">
        <v>14</v>
      </c>
      <c r="L4" s="126" t="s">
        <v>32</v>
      </c>
      <c r="M4" s="139" t="s">
        <v>15</v>
      </c>
    </row>
    <row r="5" spans="1:13" ht="30" customHeight="1">
      <c r="A5">
        <v>1</v>
      </c>
      <c r="B5" s="147" t="s">
        <v>18</v>
      </c>
      <c r="C5" s="150">
        <v>38431</v>
      </c>
      <c r="D5" s="153" t="s">
        <v>7</v>
      </c>
      <c r="E5" s="155">
        <v>44896</v>
      </c>
      <c r="F5" s="158">
        <v>49000</v>
      </c>
      <c r="G5" s="160">
        <v>10250</v>
      </c>
      <c r="H5" s="162">
        <v>0</v>
      </c>
      <c r="I5" s="95">
        <f t="shared" ref="I5:I14" si="0">MIN(ROUNDDOWN((F5-G5-H5)/2,-3),20000)</f>
        <v>19000</v>
      </c>
      <c r="J5" s="165">
        <v>12</v>
      </c>
      <c r="K5" s="121">
        <f t="shared" ref="K5:K14" si="1">I5*J5</f>
        <v>228000</v>
      </c>
      <c r="L5" s="127"/>
      <c r="M5" s="140"/>
    </row>
    <row r="6" spans="1:13" ht="30" customHeight="1">
      <c r="A6">
        <v>2</v>
      </c>
      <c r="B6" s="12"/>
      <c r="C6" s="25"/>
      <c r="D6" s="25"/>
      <c r="E6" s="48"/>
      <c r="F6" s="60"/>
      <c r="G6" s="70"/>
      <c r="H6" s="76"/>
      <c r="I6" s="96">
        <f t="shared" si="0"/>
        <v>0</v>
      </c>
      <c r="J6" s="110"/>
      <c r="K6" s="99">
        <f t="shared" si="1"/>
        <v>0</v>
      </c>
      <c r="L6" s="128"/>
      <c r="M6" s="141"/>
    </row>
    <row r="7" spans="1:13" ht="30" customHeight="1">
      <c r="A7">
        <v>3</v>
      </c>
      <c r="B7" s="12"/>
      <c r="C7" s="25"/>
      <c r="D7" s="25"/>
      <c r="E7" s="48"/>
      <c r="F7" s="60"/>
      <c r="G7" s="70"/>
      <c r="H7" s="76"/>
      <c r="I7" s="96">
        <f t="shared" si="0"/>
        <v>0</v>
      </c>
      <c r="J7" s="110"/>
      <c r="K7" s="96">
        <f t="shared" si="1"/>
        <v>0</v>
      </c>
      <c r="L7" s="129"/>
      <c r="M7" s="142"/>
    </row>
    <row r="8" spans="1:13" ht="30" customHeight="1">
      <c r="A8">
        <v>4</v>
      </c>
      <c r="B8" s="13"/>
      <c r="C8" s="26"/>
      <c r="D8" s="26"/>
      <c r="E8" s="49"/>
      <c r="F8" s="61"/>
      <c r="G8" s="71"/>
      <c r="H8" s="84"/>
      <c r="I8" s="97">
        <f t="shared" si="0"/>
        <v>0</v>
      </c>
      <c r="J8" s="34"/>
      <c r="K8" s="96">
        <f t="shared" si="1"/>
        <v>0</v>
      </c>
      <c r="L8" s="130"/>
      <c r="M8" s="140"/>
    </row>
    <row r="9" spans="1:13" ht="30" customHeight="1">
      <c r="A9">
        <v>5</v>
      </c>
      <c r="B9" s="14"/>
      <c r="C9" s="27"/>
      <c r="D9" s="27"/>
      <c r="E9" s="50"/>
      <c r="F9" s="62"/>
      <c r="G9" s="72"/>
      <c r="H9" s="75"/>
      <c r="I9" s="98">
        <f t="shared" si="0"/>
        <v>0</v>
      </c>
      <c r="J9" s="111"/>
      <c r="K9" s="97">
        <f t="shared" si="1"/>
        <v>0</v>
      </c>
      <c r="L9" s="131"/>
      <c r="M9" s="143"/>
    </row>
    <row r="10" spans="1:13" ht="30" customHeight="1">
      <c r="A10">
        <v>6</v>
      </c>
      <c r="B10" s="15"/>
      <c r="C10" s="28"/>
      <c r="D10" s="28"/>
      <c r="E10" s="51"/>
      <c r="F10" s="63"/>
      <c r="G10" s="73"/>
      <c r="I10" s="99">
        <f t="shared" si="0"/>
        <v>0</v>
      </c>
      <c r="K10" s="99">
        <f t="shared" si="1"/>
        <v>0</v>
      </c>
      <c r="L10" s="132"/>
      <c r="M10" s="143"/>
    </row>
    <row r="11" spans="1:13" ht="30" customHeight="1">
      <c r="A11">
        <v>7</v>
      </c>
      <c r="B11" s="12"/>
      <c r="C11" s="25"/>
      <c r="D11" s="25"/>
      <c r="E11" s="48"/>
      <c r="F11" s="60"/>
      <c r="G11" s="70"/>
      <c r="H11" s="76"/>
      <c r="I11" s="96">
        <f t="shared" si="0"/>
        <v>0</v>
      </c>
      <c r="J11" s="110"/>
      <c r="K11" s="96">
        <f t="shared" si="1"/>
        <v>0</v>
      </c>
      <c r="L11" s="132"/>
      <c r="M11" s="142"/>
    </row>
    <row r="12" spans="1:13" ht="30" customHeight="1">
      <c r="A12">
        <v>8</v>
      </c>
      <c r="B12" s="12"/>
      <c r="C12" s="25"/>
      <c r="D12" s="25"/>
      <c r="E12" s="48"/>
      <c r="F12" s="60"/>
      <c r="G12" s="70"/>
      <c r="H12" s="76"/>
      <c r="I12" s="96">
        <f t="shared" si="0"/>
        <v>0</v>
      </c>
      <c r="J12" s="110"/>
      <c r="K12" s="97">
        <f t="shared" si="1"/>
        <v>0</v>
      </c>
      <c r="L12" s="132"/>
      <c r="M12" s="142"/>
    </row>
    <row r="13" spans="1:13" ht="30" customHeight="1">
      <c r="A13">
        <v>9</v>
      </c>
      <c r="B13" s="12"/>
      <c r="C13" s="25"/>
      <c r="D13" s="25"/>
      <c r="E13" s="48"/>
      <c r="F13" s="60"/>
      <c r="G13" s="70"/>
      <c r="H13" s="76"/>
      <c r="I13" s="96">
        <f t="shared" si="0"/>
        <v>0</v>
      </c>
      <c r="J13" s="110"/>
      <c r="K13" s="98">
        <f t="shared" si="1"/>
        <v>0</v>
      </c>
      <c r="L13" s="132"/>
      <c r="M13" s="142"/>
    </row>
    <row r="14" spans="1:13" ht="30" customHeight="1">
      <c r="A14">
        <v>10</v>
      </c>
      <c r="B14" s="13"/>
      <c r="C14" s="26"/>
      <c r="D14" s="26"/>
      <c r="E14" s="49"/>
      <c r="F14" s="61"/>
      <c r="G14" s="71"/>
      <c r="H14" s="84"/>
      <c r="I14" s="96">
        <f t="shared" si="0"/>
        <v>0</v>
      </c>
      <c r="J14" s="110"/>
      <c r="K14" s="99">
        <f t="shared" si="1"/>
        <v>0</v>
      </c>
      <c r="L14" s="132"/>
      <c r="M14" s="140"/>
    </row>
    <row r="15" spans="1:13" ht="30" customHeight="1">
      <c r="B15" s="16" t="s">
        <v>4</v>
      </c>
      <c r="C15" s="29"/>
      <c r="D15" s="29"/>
      <c r="E15" s="29"/>
      <c r="F15" s="29"/>
      <c r="G15" s="29"/>
      <c r="H15" s="29"/>
      <c r="I15" s="29"/>
      <c r="J15" s="112"/>
      <c r="K15" s="122">
        <f>SUM(K5:K14)</f>
        <v>228000</v>
      </c>
    </row>
    <row r="17" spans="1:13" ht="15">
      <c r="A17" s="5" t="s">
        <v>36</v>
      </c>
      <c r="B17" s="5"/>
      <c r="C17" s="20"/>
      <c r="D17" s="20"/>
      <c r="E17" s="20"/>
      <c r="F17" s="55"/>
      <c r="G17" s="55"/>
      <c r="H17" s="55"/>
      <c r="I17" s="55"/>
      <c r="J17" s="20"/>
      <c r="K17" s="55"/>
      <c r="L17" s="20"/>
    </row>
    <row r="18" spans="1:13" s="4" customFormat="1" ht="36.75">
      <c r="B18" s="17" t="s">
        <v>33</v>
      </c>
      <c r="C18" s="30" t="s">
        <v>5</v>
      </c>
      <c r="D18" s="30" t="s">
        <v>38</v>
      </c>
      <c r="E18" s="52" t="s">
        <v>25</v>
      </c>
      <c r="F18" s="64" t="s">
        <v>2</v>
      </c>
      <c r="G18" s="74" t="s">
        <v>13</v>
      </c>
      <c r="H18" s="85" t="s">
        <v>26</v>
      </c>
      <c r="I18" s="100" t="s">
        <v>42</v>
      </c>
      <c r="J18" s="113" t="s">
        <v>12</v>
      </c>
      <c r="K18" s="102" t="s">
        <v>24</v>
      </c>
      <c r="L18" s="133" t="s">
        <v>29</v>
      </c>
      <c r="M18" s="144" t="s">
        <v>35</v>
      </c>
    </row>
    <row r="19" spans="1:13" ht="30" customHeight="1">
      <c r="B19" s="148" t="s">
        <v>31</v>
      </c>
      <c r="C19" s="151" t="s">
        <v>39</v>
      </c>
      <c r="D19" s="154" t="s">
        <v>40</v>
      </c>
      <c r="E19" s="156">
        <v>45051</v>
      </c>
      <c r="F19" s="159">
        <v>61000</v>
      </c>
      <c r="G19" s="161">
        <v>14000</v>
      </c>
      <c r="H19" s="163">
        <v>5000</v>
      </c>
      <c r="I19" s="98">
        <f>MIN(ROUNDDOWN((F19-G19-H19)/2,-3),20000)</f>
        <v>20000</v>
      </c>
      <c r="J19" s="166">
        <v>10</v>
      </c>
      <c r="K19" s="98">
        <f>I19*J19</f>
        <v>200000</v>
      </c>
      <c r="L19" s="134"/>
      <c r="M19" s="140"/>
    </row>
    <row r="20" spans="1:13" ht="30" customHeight="1">
      <c r="B20" s="15"/>
      <c r="C20" s="28"/>
      <c r="D20" s="28"/>
      <c r="E20" s="51"/>
      <c r="F20" s="63"/>
      <c r="H20" s="87"/>
      <c r="I20" s="99">
        <f>MIN(ROUNDDOWN((F20-G20-H20)/2,-3),20000)</f>
        <v>0</v>
      </c>
      <c r="J20" s="115"/>
      <c r="K20" s="99">
        <f>I20*J20</f>
        <v>0</v>
      </c>
      <c r="L20" s="134"/>
      <c r="M20" s="141"/>
    </row>
    <row r="21" spans="1:13" ht="30" customHeight="1">
      <c r="B21" s="12"/>
      <c r="C21" s="25"/>
      <c r="D21" s="25"/>
      <c r="E21" s="48"/>
      <c r="F21" s="60"/>
      <c r="G21" s="76"/>
      <c r="H21" s="88"/>
      <c r="I21" s="101">
        <f>MIN(ROUNDDOWN((F21-G21-H21)/2,-3),20000)</f>
        <v>0</v>
      </c>
      <c r="J21" s="116"/>
      <c r="K21" s="96">
        <f>I21*J21</f>
        <v>0</v>
      </c>
      <c r="L21" s="134"/>
      <c r="M21" s="140"/>
    </row>
    <row r="22" spans="1:13" ht="30" customHeight="1">
      <c r="B22" s="16" t="s">
        <v>43</v>
      </c>
      <c r="C22" s="29"/>
      <c r="D22" s="29"/>
      <c r="E22" s="29"/>
      <c r="F22" s="29"/>
      <c r="G22" s="29"/>
      <c r="H22" s="29"/>
      <c r="I22" s="29"/>
      <c r="J22" s="112"/>
      <c r="K22" s="123">
        <f>SUM(K19:K21)</f>
        <v>200000</v>
      </c>
      <c r="L22" s="135"/>
    </row>
    <row r="24" spans="1:13" ht="15">
      <c r="A24" s="5" t="s">
        <v>28</v>
      </c>
      <c r="B24" s="5"/>
      <c r="C24" s="20"/>
      <c r="D24" s="20"/>
      <c r="E24" s="20"/>
      <c r="F24" s="55"/>
      <c r="G24" s="55"/>
      <c r="H24" s="55"/>
      <c r="I24" s="55"/>
      <c r="J24" s="20"/>
      <c r="K24" s="55"/>
      <c r="L24" s="20"/>
    </row>
    <row r="25" spans="1:13" s="4" customFormat="1" ht="36.75">
      <c r="B25" s="17" t="s">
        <v>33</v>
      </c>
      <c r="C25" s="32" t="s">
        <v>5</v>
      </c>
      <c r="D25" s="40"/>
      <c r="E25" s="32" t="s">
        <v>30</v>
      </c>
      <c r="F25" s="65"/>
      <c r="G25" s="77"/>
      <c r="H25" s="89"/>
      <c r="I25" s="102" t="s">
        <v>27</v>
      </c>
      <c r="J25" s="117" t="s">
        <v>37</v>
      </c>
      <c r="K25" s="102" t="s">
        <v>11</v>
      </c>
      <c r="L25" s="136" t="s">
        <v>29</v>
      </c>
      <c r="M25" s="145"/>
    </row>
    <row r="26" spans="1:13" ht="30" customHeight="1">
      <c r="B26" s="149" t="s">
        <v>18</v>
      </c>
      <c r="C26" s="152">
        <v>38431</v>
      </c>
      <c r="D26" s="41"/>
      <c r="E26" s="157">
        <v>45270</v>
      </c>
      <c r="F26" s="66"/>
      <c r="G26" s="78"/>
      <c r="H26" s="90"/>
      <c r="I26" s="164">
        <v>19000</v>
      </c>
      <c r="J26" s="166">
        <v>4</v>
      </c>
      <c r="K26" s="98">
        <f>I26*J26</f>
        <v>76000</v>
      </c>
      <c r="L26" s="132"/>
      <c r="M26" s="146"/>
    </row>
    <row r="27" spans="1:13" ht="30" customHeight="1">
      <c r="B27" s="15"/>
      <c r="D27" s="42"/>
      <c r="F27" s="67"/>
      <c r="G27" s="79"/>
      <c r="H27" s="91"/>
      <c r="I27" s="104"/>
      <c r="J27" s="115"/>
      <c r="K27" s="99">
        <f>I27*J27</f>
        <v>0</v>
      </c>
      <c r="L27" s="132"/>
      <c r="M27" s="146"/>
    </row>
    <row r="28" spans="1:13" ht="30" customHeight="1">
      <c r="B28" s="13"/>
      <c r="C28" s="34"/>
      <c r="D28" s="43"/>
      <c r="E28" s="34"/>
      <c r="F28" s="68"/>
      <c r="G28" s="80"/>
      <c r="H28" s="92"/>
      <c r="I28" s="105"/>
      <c r="J28" s="116"/>
      <c r="K28" s="97">
        <f>I28*J28</f>
        <v>0</v>
      </c>
      <c r="L28" s="132"/>
      <c r="M28" s="146"/>
    </row>
    <row r="29" spans="1:13" ht="30" customHeight="1">
      <c r="B29" s="16" t="s">
        <v>44</v>
      </c>
      <c r="C29" s="29"/>
      <c r="D29" s="29"/>
      <c r="E29" s="29"/>
      <c r="F29" s="29"/>
      <c r="G29" s="29"/>
      <c r="H29" s="29"/>
      <c r="I29" s="29"/>
      <c r="J29" s="112"/>
      <c r="K29" s="123">
        <f>SUM(K26:K28)</f>
        <v>76000</v>
      </c>
      <c r="L29" s="135"/>
    </row>
  </sheetData>
  <mergeCells count="15">
    <mergeCell ref="A1:B1"/>
    <mergeCell ref="F2:I2"/>
    <mergeCell ref="B15:J15"/>
    <mergeCell ref="A17:B17"/>
    <mergeCell ref="B22:J22"/>
    <mergeCell ref="A24:B24"/>
    <mergeCell ref="B29:J29"/>
    <mergeCell ref="A2:A4"/>
    <mergeCell ref="B2:B4"/>
    <mergeCell ref="C2:C3"/>
    <mergeCell ref="D2:D3"/>
    <mergeCell ref="E2:E3"/>
    <mergeCell ref="J2:J3"/>
    <mergeCell ref="K2:K3"/>
    <mergeCell ref="L2:M3"/>
  </mergeCells>
  <phoneticPr fontId="1" type="Hiragana"/>
  <printOptions horizontalCentered="1"/>
  <pageMargins left="0.23622047244094488" right="0.23622047244094488" top="0.74803149606299213" bottom="0.74803149606299213" header="0.31496062992125984" footer="0.31496062992125984"/>
  <pageSetup paperSize="8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計画・変更</vt:lpstr>
      <vt:lpstr>計画・変更 (記載例)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A561Master</dc:creator>
  <cp:lastModifiedBy>Administrator</cp:lastModifiedBy>
  <cp:lastPrinted>2019-03-19T05:00:58Z</cp:lastPrinted>
  <dcterms:created xsi:type="dcterms:W3CDTF">2015-11-12T00:16:32Z</dcterms:created>
  <dcterms:modified xsi:type="dcterms:W3CDTF">2023-11-22T04:54:09Z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3.0.2.0</vt:lpwstr>
      <vt:lpwstr>3.0.4.0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2023-11-22T04:54:09Z</vt:filetime>
  </property>
</Properties>
</file>