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vml" ContentType="application/vnd.openxmlformats-officedocument.vmlDrawi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735" yWindow="0" windowWidth="6420" windowHeight="9180" tabRatio="951"/>
  </bookViews>
  <sheets>
    <sheet name="金銭出納簿 " sheetId="35" r:id="rId1"/>
    <sheet name="金銭出納簿  (記入例)" sheetId="1" r:id="rId2"/>
  </sheets>
  <calcPr calcId="162913" concurrentCalc="1"/>
</workbook>
</file>

<file path=xl/comments1.xml><?xml version="1.0" encoding="utf-8"?>
<comments xmlns="http://schemas.openxmlformats.org/spreadsheetml/2006/main">
  <authors>
    <author>Administrator</author>
  </authors>
  <commentList>
    <comment ref="N4" authorId="0">
      <text>
        <r>
          <rPr>
            <sz val="11"/>
            <color auto="1"/>
            <rFont val="ＭＳ Ｐゴシック"/>
          </rPr>
          <t>支出明細等と照合番号一致すること。</t>
        </r>
      </text>
    </comment>
    <comment ref="C6" authorId="0">
      <text>
        <r>
          <rPr>
            <sz val="11"/>
            <color auto="1"/>
            <rFont val="ＭＳ Ｐゴシック"/>
          </rPr>
          <t>前年度繰越額を入力
※3月31日現在の通帳残額</t>
        </r>
      </text>
    </comment>
    <comment ref="A4" authorId="0">
      <text>
        <r>
          <rPr>
            <sz val="11"/>
            <color auto="1"/>
            <rFont val="ＭＳ Ｐゴシック"/>
          </rPr>
          <t>通帳に記載の日付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<sst xmlns="http://schemas.openxmlformats.org/spreadsheetml/2006/main" xmlns:r="http://schemas.openxmlformats.org/officeDocument/2006/relationships" count="55" uniqueCount="55">
  <si>
    <t>日 付</t>
    <rPh sb="0" eb="1">
      <t>ヒ</t>
    </rPh>
    <rPh sb="2" eb="3">
      <t>ツキ</t>
    </rPh>
    <phoneticPr fontId="2"/>
  </si>
  <si>
    <t>事務費</t>
    <rPh sb="0" eb="3">
      <t>ジムヒ</t>
    </rPh>
    <phoneticPr fontId="2"/>
  </si>
  <si>
    <t>研修費(○○県○○市)</t>
    <rPh sb="0" eb="3">
      <t>ケンシュウヒ</t>
    </rPh>
    <rPh sb="6" eb="7">
      <t>ケン</t>
    </rPh>
    <rPh sb="9" eb="10">
      <t>シ</t>
    </rPh>
    <phoneticPr fontId="2"/>
  </si>
  <si>
    <t>記入にあたって</t>
    <rPh sb="0" eb="2">
      <t>キニュウ</t>
    </rPh>
    <phoneticPr fontId="2"/>
  </si>
  <si>
    <t>合     計</t>
    <rPh sb="0" eb="1">
      <t>ゴウ</t>
    </rPh>
    <rPh sb="6" eb="7">
      <t>ケイ</t>
    </rPh>
    <phoneticPr fontId="2"/>
  </si>
  <si>
    <t>備   考</t>
    <rPh sb="0" eb="1">
      <t>ソナエ</t>
    </rPh>
    <rPh sb="4" eb="5">
      <t>コウ</t>
    </rPh>
    <phoneticPr fontId="2"/>
  </si>
  <si>
    <t>作業・会議
日当</t>
    <rPh sb="0" eb="2">
      <t>サギョウ</t>
    </rPh>
    <rPh sb="3" eb="5">
      <t>カイギ</t>
    </rPh>
    <rPh sb="6" eb="8">
      <t>ニットウ</t>
    </rPh>
    <phoneticPr fontId="2"/>
  </si>
  <si>
    <t>協定名：    　　                    集落協定</t>
    <rPh sb="0" eb="2">
      <t>キョウテイ</t>
    </rPh>
    <rPh sb="2" eb="3">
      <t>メイ</t>
    </rPh>
    <rPh sb="30" eb="32">
      <t>シュウラク</t>
    </rPh>
    <rPh sb="32" eb="34">
      <t>キョウテイ</t>
    </rPh>
    <phoneticPr fontId="2"/>
  </si>
  <si>
    <t>その他</t>
    <rPh sb="2" eb="3">
      <t>タ</t>
    </rPh>
    <phoneticPr fontId="2"/>
  </si>
  <si>
    <t>⑩</t>
  </si>
  <si>
    <t>収  入</t>
    <rPh sb="0" eb="1">
      <t>オサム</t>
    </rPh>
    <rPh sb="3" eb="4">
      <t>イ</t>
    </rPh>
    <phoneticPr fontId="2"/>
  </si>
  <si>
    <t>会議日当</t>
    <rPh sb="0" eb="2">
      <t>カイギ</t>
    </rPh>
    <rPh sb="2" eb="4">
      <t>ニットウ</t>
    </rPh>
    <phoneticPr fontId="2"/>
  </si>
  <si>
    <t>内  容</t>
    <rPh sb="0" eb="1">
      <t>ウチ</t>
    </rPh>
    <rPh sb="3" eb="4">
      <t>カタチ</t>
    </rPh>
    <phoneticPr fontId="2"/>
  </si>
  <si>
    <t>支           出</t>
    <rPh sb="0" eb="1">
      <t>シ</t>
    </rPh>
    <rPh sb="12" eb="13">
      <t>デ</t>
    </rPh>
    <phoneticPr fontId="2"/>
  </si>
  <si>
    <t>4)領収書・請求書は必ず保管しておいて下さい。</t>
    <rPh sb="2" eb="5">
      <t>リョウシュウショ</t>
    </rPh>
    <rPh sb="6" eb="9">
      <t>セイキュウショ</t>
    </rPh>
    <rPh sb="10" eb="11">
      <t>カナラ</t>
    </rPh>
    <rPh sb="12" eb="14">
      <t>ホカン</t>
    </rPh>
    <rPh sb="19" eb="20">
      <t>クダ</t>
    </rPh>
    <phoneticPr fontId="2"/>
  </si>
  <si>
    <t>現地調査日当</t>
    <rPh sb="0" eb="2">
      <t>ゲンチ</t>
    </rPh>
    <rPh sb="2" eb="4">
      <t>チョウサ</t>
    </rPh>
    <rPh sb="4" eb="6">
      <t>ニットウ</t>
    </rPh>
    <phoneticPr fontId="2"/>
  </si>
  <si>
    <t>個人配分</t>
    <rPh sb="0" eb="2">
      <t>コジン</t>
    </rPh>
    <rPh sb="2" eb="4">
      <t>ハイブン</t>
    </rPh>
    <phoneticPr fontId="2"/>
  </si>
  <si>
    <t>多面的機能増進する経費</t>
    <rPh sb="0" eb="3">
      <t>タメンテキ</t>
    </rPh>
    <rPh sb="3" eb="5">
      <t>キノウ</t>
    </rPh>
    <rPh sb="5" eb="7">
      <t>ゾウシン</t>
    </rPh>
    <rPh sb="9" eb="11">
      <t>ケイヒ</t>
    </rPh>
    <phoneticPr fontId="2"/>
  </si>
  <si>
    <t>役員報酬</t>
    <rPh sb="0" eb="2">
      <t>ヤクイン</t>
    </rPh>
    <rPh sb="2" eb="4">
      <t>ホウシュウ</t>
    </rPh>
    <phoneticPr fontId="2"/>
  </si>
  <si>
    <t>計</t>
    <rPh sb="0" eb="1">
      <t>ケイ</t>
    </rPh>
    <phoneticPr fontId="2"/>
  </si>
  <si>
    <t>1)領収書は、通し番号を記入した上で、必ず保管しておいてください。</t>
    <rPh sb="2" eb="5">
      <t>リョウシュウショ</t>
    </rPh>
    <rPh sb="7" eb="8">
      <t>トオ</t>
    </rPh>
    <rPh sb="9" eb="11">
      <t>バンゴウ</t>
    </rPh>
    <rPh sb="12" eb="14">
      <t>キニュウ</t>
    </rPh>
    <rPh sb="16" eb="17">
      <t>ウエ</t>
    </rPh>
    <rPh sb="19" eb="20">
      <t>カナラ</t>
    </rPh>
    <rPh sb="21" eb="23">
      <t>ホカン</t>
    </rPh>
    <phoneticPr fontId="2"/>
  </si>
  <si>
    <t>⑪</t>
  </si>
  <si>
    <t>①</t>
  </si>
  <si>
    <t>2)支出した項目(作業等を行った)写真等(写真、活動記録)の整理もしておいてください。</t>
    <rPh sb="2" eb="4">
      <t>シシュツ</t>
    </rPh>
    <rPh sb="6" eb="8">
      <t>コウモク</t>
    </rPh>
    <rPh sb="9" eb="11">
      <t>サギョウ</t>
    </rPh>
    <rPh sb="11" eb="12">
      <t>トウ</t>
    </rPh>
    <rPh sb="13" eb="14">
      <t>オコナ</t>
    </rPh>
    <rPh sb="17" eb="19">
      <t>シャシン</t>
    </rPh>
    <rPh sb="19" eb="20">
      <t>トウ</t>
    </rPh>
    <rPh sb="21" eb="23">
      <t>シャシン</t>
    </rPh>
    <rPh sb="24" eb="26">
      <t>カツドウ</t>
    </rPh>
    <rPh sb="26" eb="28">
      <t>キロク</t>
    </rPh>
    <rPh sb="30" eb="32">
      <t>セイリ</t>
    </rPh>
    <phoneticPr fontId="2"/>
  </si>
  <si>
    <t>⑧</t>
  </si>
  <si>
    <t>3)通帳との整合性をとっておいてください。(提出時に通帳の写しをお願いします)</t>
    <rPh sb="2" eb="4">
      <t>ツウチョウ</t>
    </rPh>
    <rPh sb="6" eb="8">
      <t>セイゴウ</t>
    </rPh>
    <rPh sb="8" eb="9">
      <t>セイ</t>
    </rPh>
    <rPh sb="22" eb="24">
      <t>テイシュツ</t>
    </rPh>
    <rPh sb="24" eb="25">
      <t>ジ</t>
    </rPh>
    <rPh sb="26" eb="28">
      <t>ツウチョウ</t>
    </rPh>
    <rPh sb="29" eb="30">
      <t>ウツ</t>
    </rPh>
    <rPh sb="33" eb="34">
      <t>ネガ</t>
    </rPh>
    <phoneticPr fontId="2"/>
  </si>
  <si>
    <t>5)支出に関係する写真の提出をお願いします。</t>
    <rPh sb="2" eb="4">
      <t>シシュツ</t>
    </rPh>
    <rPh sb="5" eb="7">
      <t>カンケイ</t>
    </rPh>
    <rPh sb="9" eb="11">
      <t>シャシン</t>
    </rPh>
    <rPh sb="12" eb="14">
      <t>テイシュツ</t>
    </rPh>
    <rPh sb="16" eb="17">
      <t>ネガ</t>
    </rPh>
    <phoneticPr fontId="2"/>
  </si>
  <si>
    <t>領収書     照合番号</t>
    <rPh sb="0" eb="3">
      <t>リョウシュウショ</t>
    </rPh>
    <rPh sb="8" eb="10">
      <t>ショウゴウ</t>
    </rPh>
    <rPh sb="10" eb="12">
      <t>バンゴウ</t>
    </rPh>
    <phoneticPr fontId="2"/>
  </si>
  <si>
    <t>資材購入費</t>
    <rPh sb="0" eb="2">
      <t>シザイ</t>
    </rPh>
    <rPh sb="2" eb="4">
      <t>コウニュウ</t>
    </rPh>
    <rPh sb="4" eb="5">
      <t>ヒ</t>
    </rPh>
    <phoneticPr fontId="2"/>
  </si>
  <si>
    <t>残高(円)</t>
    <rPh sb="0" eb="2">
      <t>ザンダカ</t>
    </rPh>
    <rPh sb="3" eb="4">
      <t>エン</t>
    </rPh>
    <phoneticPr fontId="2"/>
  </si>
  <si>
    <t>交付金入金(うきは市)</t>
    <rPh sb="0" eb="3">
      <t>コウフキン</t>
    </rPh>
    <rPh sb="3" eb="5">
      <t>ニュウキン</t>
    </rPh>
    <rPh sb="9" eb="10">
      <t>シ</t>
    </rPh>
    <phoneticPr fontId="2"/>
  </si>
  <si>
    <t>前年度繰越額</t>
    <rPh sb="0" eb="3">
      <t>ゼンネンド</t>
    </rPh>
    <rPh sb="3" eb="5">
      <t>クリコシ</t>
    </rPh>
    <rPh sb="5" eb="6">
      <t>ガク</t>
    </rPh>
    <phoneticPr fontId="2"/>
  </si>
  <si>
    <t>⑥</t>
  </si>
  <si>
    <t xml:space="preserve">     令和　　　　年度中山間地域等直接支払交付金  金銭出納簿  </t>
    <rPh sb="5" eb="7">
      <t>レイワ</t>
    </rPh>
    <rPh sb="11" eb="12">
      <t>ネン</t>
    </rPh>
    <rPh sb="12" eb="13">
      <t>ド</t>
    </rPh>
    <rPh sb="13" eb="14">
      <t>チュウ</t>
    </rPh>
    <rPh sb="14" eb="16">
      <t>サンカン</t>
    </rPh>
    <rPh sb="16" eb="18">
      <t>チイキ</t>
    </rPh>
    <rPh sb="18" eb="19">
      <t>トウ</t>
    </rPh>
    <rPh sb="19" eb="21">
      <t>チョクセツ</t>
    </rPh>
    <rPh sb="21" eb="23">
      <t>シハライ</t>
    </rPh>
    <rPh sb="23" eb="26">
      <t>コウフキン</t>
    </rPh>
    <rPh sb="28" eb="30">
      <t>キンセン</t>
    </rPh>
    <rPh sb="30" eb="33">
      <t>スイトウボ</t>
    </rPh>
    <phoneticPr fontId="2"/>
  </si>
  <si>
    <t>⑨</t>
  </si>
  <si>
    <t>②</t>
  </si>
  <si>
    <t xml:space="preserve">令和　2 年度中山間地域等直接支払交付金  金銭出納簿  </t>
    <rPh sb="0" eb="2">
      <t>レイワ</t>
    </rPh>
    <rPh sb="5" eb="6">
      <t>ネン</t>
    </rPh>
    <rPh sb="6" eb="7">
      <t>ド</t>
    </rPh>
    <rPh sb="7" eb="8">
      <t>チュウ</t>
    </rPh>
    <rPh sb="8" eb="10">
      <t>サンカン</t>
    </rPh>
    <rPh sb="10" eb="12">
      <t>チイキ</t>
    </rPh>
    <rPh sb="12" eb="13">
      <t>トウ</t>
    </rPh>
    <rPh sb="13" eb="15">
      <t>チョクセツ</t>
    </rPh>
    <rPh sb="15" eb="17">
      <t>シハライ</t>
    </rPh>
    <rPh sb="17" eb="20">
      <t>コウフキン</t>
    </rPh>
    <rPh sb="22" eb="24">
      <t>キンセン</t>
    </rPh>
    <rPh sb="24" eb="27">
      <t>スイトウボ</t>
    </rPh>
    <phoneticPr fontId="2"/>
  </si>
  <si>
    <t>多面的機能増進する活動費</t>
    <rPh sb="0" eb="3">
      <t>タメンテキ</t>
    </rPh>
    <rPh sb="3" eb="5">
      <t>キノウ</t>
    </rPh>
    <rPh sb="5" eb="7">
      <t>ゾウシン</t>
    </rPh>
    <rPh sb="9" eb="11">
      <t>カツドウ</t>
    </rPh>
    <rPh sb="11" eb="12">
      <t>ヒ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</si>
  <si>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</si>
  <si>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草刈・農道草刈</t>
    <rPh sb="0" eb="2">
      <t>クサカリ</t>
    </rPh>
    <rPh sb="3" eb="5">
      <t>ノウドウ</t>
    </rPh>
    <rPh sb="5" eb="7">
      <t>クサカリ</t>
    </rPh>
    <phoneticPr fontId="2"/>
  </si>
  <si>
    <t>防護柵代</t>
    <rPh sb="0" eb="2">
      <t>ボウゴ</t>
    </rPh>
    <rPh sb="2" eb="3">
      <t>サク</t>
    </rPh>
    <rPh sb="3" eb="4">
      <t>ダイ</t>
    </rPh>
    <phoneticPr fontId="2"/>
  </si>
  <si>
    <t>消耗品代(コピー用紙)</t>
    <rPh sb="0" eb="3">
      <t>ショウモウヒン</t>
    </rPh>
    <rPh sb="3" eb="4">
      <t>ダイ</t>
    </rPh>
    <rPh sb="8" eb="10">
      <t>ヨウシ</t>
    </rPh>
    <phoneticPr fontId="2"/>
  </si>
  <si>
    <t>研修会参加日当</t>
    <rPh sb="0" eb="2">
      <t>ケンシュウ</t>
    </rPh>
    <rPh sb="2" eb="3">
      <t>カイ</t>
    </rPh>
    <rPh sb="3" eb="5">
      <t>サンカ</t>
    </rPh>
    <rPh sb="5" eb="7">
      <t>ニットウ</t>
    </rPh>
    <phoneticPr fontId="2"/>
  </si>
  <si>
    <t>３台購入</t>
    <rPh sb="1" eb="2">
      <t>ダイ</t>
    </rPh>
    <rPh sb="2" eb="4">
      <t>コウニュウ</t>
    </rPh>
    <phoneticPr fontId="2"/>
  </si>
  <si>
    <t>⑦</t>
  </si>
  <si>
    <t>草刈機代</t>
    <rPh sb="0" eb="2">
      <t>クサカリ</t>
    </rPh>
    <rPh sb="2" eb="3">
      <t>キ</t>
    </rPh>
    <rPh sb="3" eb="4">
      <t>ダイ</t>
    </rPh>
    <phoneticPr fontId="2"/>
  </si>
  <si>
    <t>作業・会議日当</t>
    <rPh sb="0" eb="2">
      <t>サギョウ</t>
    </rPh>
    <rPh sb="3" eb="5">
      <t>カイギ</t>
    </rPh>
    <rPh sb="5" eb="7">
      <t>ニットウ</t>
    </rPh>
    <phoneticPr fontId="2"/>
  </si>
  <si>
    <t>総会費</t>
    <rPh sb="0" eb="2">
      <t>ソウカイ</t>
    </rPh>
    <rPh sb="2" eb="3">
      <t>ヒ</t>
    </rPh>
    <phoneticPr fontId="2"/>
  </si>
  <si>
    <t>④</t>
  </si>
  <si>
    <t>研修費等</t>
    <rPh sb="0" eb="3">
      <t>ケンシュウヒ</t>
    </rPh>
    <rPh sb="3" eb="4">
      <t>トウ</t>
    </rPh>
    <phoneticPr fontId="2"/>
  </si>
  <si>
    <t>資  材    購入費</t>
    <rPh sb="0" eb="1">
      <t>シ</t>
    </rPh>
    <rPh sb="3" eb="4">
      <t>ザイ</t>
    </rPh>
    <rPh sb="8" eb="10">
      <t>コウニュウ</t>
    </rPh>
    <rPh sb="10" eb="11">
      <t>ヒ</t>
    </rPh>
    <phoneticPr fontId="2"/>
  </si>
  <si>
    <r>
      <t xml:space="preserve">集落協定名：    </t>
    </r>
    <r>
      <rPr>
        <b/>
        <u/>
        <sz val="16"/>
        <color rgb="FFFF0000"/>
        <rFont val="ＭＳ Ｐゴシック"/>
      </rPr>
      <t xml:space="preserve"> う き は </t>
    </r>
    <r>
      <rPr>
        <u/>
        <sz val="14"/>
        <color theme="1"/>
        <rFont val="ＭＳ Ｐゴシック"/>
      </rPr>
      <t xml:space="preserve">   集落協定</t>
    </r>
    <rPh sb="0" eb="2">
      <t>シュウラク</t>
    </rPh>
    <rPh sb="2" eb="4">
      <t>キョウテイ</t>
    </rPh>
    <rPh sb="4" eb="5">
      <t>メイ</t>
    </rPh>
    <rPh sb="20" eb="22">
      <t>シュウラク</t>
    </rPh>
    <rPh sb="22" eb="24">
      <t>キョウテイ</t>
    </rPh>
    <phoneticPr fontId="2"/>
  </si>
  <si>
    <t>③</t>
  </si>
  <si>
    <t>⑤</t>
  </si>
  <si>
    <t>研修費等</t>
    <rPh sb="0" eb="2">
      <t>ケンシュウ</t>
    </rPh>
    <rPh sb="2" eb="3">
      <t>ヒ</t>
    </rPh>
    <rPh sb="3" eb="4">
      <t>トウ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</si>
</sst>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m&quot;月&quot;d&quot;日&quot;;@"/>
  </numFmts>
  <fonts count="14">
    <font>
      <sz val="11"/>
      <color auto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20"/>
      <color auto="1"/>
      <name val="ＭＳ Ｐゴシック"/>
    </font>
    <font>
      <b/>
      <sz val="16"/>
      <color theme="1"/>
      <name val="ＭＳ Ｐゴシック"/>
      <scheme val="minor"/>
    </font>
    <font>
      <u/>
      <sz val="14"/>
      <color theme="1"/>
      <name val="ＭＳ Ｐゴシック"/>
      <scheme val="minor"/>
    </font>
    <font>
      <sz val="9"/>
      <color auto="1"/>
      <name val="ＭＳ Ｐゴシック"/>
    </font>
    <font>
      <sz val="10"/>
      <color auto="1"/>
      <name val="ＭＳ Ｐゴシック"/>
    </font>
    <font>
      <sz val="8"/>
      <color auto="1"/>
      <name val="ＭＳ Ｐゴシック"/>
    </font>
    <font>
      <sz val="10"/>
      <color theme="1"/>
      <name val="ＭＳ Ｐゴシック"/>
      <scheme val="minor"/>
    </font>
    <font>
      <b/>
      <sz val="10"/>
      <color auto="1"/>
      <name val="ＭＳ Ｐゴシック"/>
    </font>
    <font>
      <b/>
      <sz val="11"/>
      <color auto="1"/>
      <name val="ＭＳ Ｐゴシック"/>
    </font>
    <font>
      <sz val="11"/>
      <color rgb="FFFF0000"/>
      <name val="ＭＳ Ｐゴシック"/>
    </font>
    <font>
      <sz val="8"/>
      <color theme="1"/>
      <name val="ＭＳ Ｐゴシック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6" fontId="0" fillId="0" borderId="3" xfId="0" applyNumberFormat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35" fontId="0" fillId="2" borderId="1" xfId="0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8" fontId="1" fillId="0" borderId="3" xfId="1" applyFont="1" applyBorder="1" applyAlignment="1">
      <alignment vertical="center"/>
    </xf>
    <xf numFmtId="38" fontId="1" fillId="0" borderId="1" xfId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8" fontId="1" fillId="0" borderId="4" xfId="1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38" fontId="12" fillId="0" borderId="3" xfId="1" applyFont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38" fontId="1" fillId="0" borderId="9" xfId="1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</cellXfs>
  <cellStyles count="3">
    <cellStyle name="桁区切り_各種様式 - コピー" xfId="1"/>
    <cellStyle name="標準" xfId="0" builtinId="0"/>
    <cellStyle name="標準_活動日誌等見本様式（記載例２）" xfId="2"/>
  </cellStyles>
  <tableStyles count="0" defaultTableStyle="TableStyleMedium2" defaultPivotStyle="PivotStyleLight16"/>
  <colors>
    <mruColors>
      <color rgb="FFCCFFFF"/>
      <color rgb="FF99FFCC"/>
      <color rgb="FF66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400050</xdr:colOff>
      <xdr:row>26</xdr:row>
      <xdr:rowOff>191135</xdr:rowOff>
    </xdr:from>
    <xdr:to xmlns:xdr="http://schemas.openxmlformats.org/drawingml/2006/spreadsheetDrawing">
      <xdr:col>12</xdr:col>
      <xdr:colOff>247650</xdr:colOff>
      <xdr:row>31</xdr:row>
      <xdr:rowOff>66040</xdr:rowOff>
    </xdr:to>
    <xdr:sp macro="" textlink="">
      <xdr:nvSpPr>
        <xdr:cNvPr id="2" name="角丸四角形吹き出し 2"/>
        <xdr:cNvSpPr/>
      </xdr:nvSpPr>
      <xdr:spPr>
        <a:xfrm>
          <a:off x="5099685" y="6410960"/>
          <a:ext cx="3846195" cy="1017905"/>
        </a:xfrm>
        <a:prstGeom prst="wedgeRoundRectCallout">
          <a:avLst>
            <a:gd name="adj1" fmla="val -40014"/>
            <a:gd name="adj2" fmla="val -7481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3810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800"/>
            <a:t>年度の金銭出納簿になる為、４月～３月までの収入・支出を記入。</a:t>
          </a:r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3810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3810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vmlDrawing" Target="../drawings/vmlDrawing1.vml" Id="rId2" /><Relationship Type="http://schemas.openxmlformats.org/officeDocument/2006/relationships/comments" Target="../comments1.xml" Id="rId3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drawing" Target="../drawings/drawing1.xml" Id="rId2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32"/>
  <sheetViews>
    <sheetView tabSelected="1" workbookViewId="0">
      <selection activeCell="H5" sqref="H5"/>
    </sheetView>
  </sheetViews>
  <sheetFormatPr defaultColWidth="6.25" defaultRowHeight="24"/>
  <cols>
    <col min="1" max="1" width="8.375" style="1" customWidth="1"/>
    <col min="2" max="2" width="17" style="1" customWidth="1"/>
    <col min="3" max="3" width="12" style="1" customWidth="1"/>
    <col min="4" max="4" width="11.25" style="1" customWidth="1"/>
    <col min="5" max="5" width="11.125" style="2" customWidth="1"/>
    <col min="6" max="6" width="10.375" style="1" customWidth="1"/>
    <col min="7" max="7" width="10.125" style="1" customWidth="1"/>
    <col min="8" max="9" width="9.75" style="1" customWidth="1"/>
    <col min="10" max="10" width="8.375" style="1" customWidth="1"/>
    <col min="11" max="11" width="9.625" style="1" customWidth="1"/>
    <col min="12" max="12" width="10.5" style="1" customWidth="1"/>
    <col min="13" max="13" width="11.625" style="1" customWidth="1"/>
    <col min="14" max="14" width="7.625" style="1" customWidth="1"/>
    <col min="15" max="15" width="10.125" style="1" customWidth="1"/>
    <col min="16" max="16384" width="6.25" style="1"/>
  </cols>
  <sheetData>
    <row r="1" spans="1:15">
      <c r="A1" s="3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" customHeight="1">
      <c r="A2" s="4"/>
      <c r="B2" s="4"/>
      <c r="C2" s="4"/>
      <c r="D2" s="4"/>
      <c r="E2" s="4"/>
      <c r="F2" s="4"/>
      <c r="G2" s="4"/>
      <c r="H2" s="4"/>
      <c r="I2" s="4"/>
      <c r="J2" s="4"/>
      <c r="K2" s="21" t="s">
        <v>7</v>
      </c>
      <c r="L2" s="21"/>
      <c r="M2" s="21"/>
      <c r="N2" s="21"/>
      <c r="O2" s="21"/>
    </row>
    <row r="3" spans="1:15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6" t="s">
        <v>0</v>
      </c>
      <c r="B4" s="6" t="s">
        <v>12</v>
      </c>
      <c r="C4" s="6" t="s">
        <v>10</v>
      </c>
      <c r="D4" s="6" t="s">
        <v>13</v>
      </c>
      <c r="E4" s="6"/>
      <c r="F4" s="6"/>
      <c r="G4" s="6"/>
      <c r="H4" s="6"/>
      <c r="I4" s="6"/>
      <c r="J4" s="6"/>
      <c r="K4" s="6"/>
      <c r="L4" s="6"/>
      <c r="M4" s="23" t="s">
        <v>29</v>
      </c>
      <c r="N4" s="27" t="s">
        <v>27</v>
      </c>
      <c r="O4" s="29" t="s">
        <v>5</v>
      </c>
    </row>
    <row r="5" spans="1:15" ht="32.25" customHeight="1">
      <c r="A5" s="7"/>
      <c r="B5" s="7"/>
      <c r="C5" s="7"/>
      <c r="D5" s="7" t="s">
        <v>16</v>
      </c>
      <c r="E5" s="7" t="s">
        <v>18</v>
      </c>
      <c r="F5" s="17" t="s">
        <v>6</v>
      </c>
      <c r="G5" s="17" t="s">
        <v>54</v>
      </c>
      <c r="H5" s="18" t="s">
        <v>28</v>
      </c>
      <c r="I5" s="19" t="s">
        <v>1</v>
      </c>
      <c r="J5" s="20" t="s">
        <v>17</v>
      </c>
      <c r="K5" s="22" t="s">
        <v>8</v>
      </c>
      <c r="L5" s="7" t="s">
        <v>19</v>
      </c>
      <c r="M5" s="24"/>
      <c r="N5" s="28"/>
      <c r="O5" s="30"/>
    </row>
    <row r="6" spans="1:15" ht="18" customHeight="1">
      <c r="A6" s="8">
        <v>43556</v>
      </c>
      <c r="B6" s="13" t="s">
        <v>31</v>
      </c>
      <c r="C6" s="15"/>
      <c r="D6" s="15"/>
      <c r="E6" s="15"/>
      <c r="F6" s="15"/>
      <c r="G6" s="15"/>
      <c r="H6" s="15"/>
      <c r="I6" s="15"/>
      <c r="J6" s="15"/>
      <c r="K6" s="15"/>
      <c r="L6" s="13">
        <f t="shared" ref="L6:L24" si="0">SUM(D6:K6)</f>
        <v>0</v>
      </c>
      <c r="M6" s="13">
        <f>C6</f>
        <v>0</v>
      </c>
      <c r="N6" s="15"/>
      <c r="O6" s="13"/>
    </row>
    <row r="7" spans="1:15" ht="18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3">
        <f t="shared" si="0"/>
        <v>0</v>
      </c>
      <c r="M7" s="25">
        <f t="shared" ref="M7:M24" si="1">M6+(C7-L7)</f>
        <v>0</v>
      </c>
      <c r="N7" s="9"/>
      <c r="O7" s="25"/>
    </row>
    <row r="8" spans="1:15" ht="18" customHeight="1">
      <c r="A8" s="10"/>
      <c r="B8" s="9"/>
      <c r="C8" s="9"/>
      <c r="D8" s="9"/>
      <c r="E8" s="9"/>
      <c r="F8" s="9"/>
      <c r="G8" s="9"/>
      <c r="H8" s="9"/>
      <c r="I8" s="9"/>
      <c r="J8" s="9"/>
      <c r="K8" s="9"/>
      <c r="L8" s="13">
        <f t="shared" si="0"/>
        <v>0</v>
      </c>
      <c r="M8" s="25">
        <f t="shared" si="1"/>
        <v>0</v>
      </c>
      <c r="N8" s="9"/>
      <c r="O8" s="25"/>
    </row>
    <row r="9" spans="1:15" ht="18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13">
        <f t="shared" si="0"/>
        <v>0</v>
      </c>
      <c r="M9" s="25">
        <f t="shared" si="1"/>
        <v>0</v>
      </c>
      <c r="N9" s="9"/>
      <c r="O9" s="25"/>
    </row>
    <row r="10" spans="1:15" ht="18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13">
        <f t="shared" si="0"/>
        <v>0</v>
      </c>
      <c r="M10" s="25">
        <f t="shared" si="1"/>
        <v>0</v>
      </c>
      <c r="N10" s="9"/>
      <c r="O10" s="25"/>
    </row>
    <row r="11" spans="1:15" ht="18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13">
        <f t="shared" si="0"/>
        <v>0</v>
      </c>
      <c r="M11" s="25">
        <f t="shared" si="1"/>
        <v>0</v>
      </c>
      <c r="N11" s="9"/>
      <c r="O11" s="25"/>
    </row>
    <row r="12" spans="1:15" ht="18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13">
        <f t="shared" si="0"/>
        <v>0</v>
      </c>
      <c r="M12" s="25">
        <f t="shared" si="1"/>
        <v>0</v>
      </c>
      <c r="N12" s="9"/>
      <c r="O12" s="25"/>
    </row>
    <row r="13" spans="1:15" ht="18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13">
        <f t="shared" si="0"/>
        <v>0</v>
      </c>
      <c r="M13" s="25">
        <f t="shared" si="1"/>
        <v>0</v>
      </c>
      <c r="N13" s="9"/>
      <c r="O13" s="25"/>
    </row>
    <row r="14" spans="1:15" ht="18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3">
        <f t="shared" si="0"/>
        <v>0</v>
      </c>
      <c r="M14" s="25">
        <f t="shared" si="1"/>
        <v>0</v>
      </c>
      <c r="N14" s="9"/>
      <c r="O14" s="25"/>
    </row>
    <row r="15" spans="1:15" ht="18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13">
        <f t="shared" si="0"/>
        <v>0</v>
      </c>
      <c r="M15" s="25">
        <f t="shared" si="1"/>
        <v>0</v>
      </c>
      <c r="N15" s="9"/>
      <c r="O15" s="25"/>
    </row>
    <row r="16" spans="1:15" ht="18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13">
        <f t="shared" si="0"/>
        <v>0</v>
      </c>
      <c r="M16" s="25">
        <f t="shared" si="1"/>
        <v>0</v>
      </c>
      <c r="N16" s="9"/>
      <c r="O16" s="25"/>
    </row>
    <row r="17" spans="1:15" ht="18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13">
        <f t="shared" si="0"/>
        <v>0</v>
      </c>
      <c r="M17" s="25">
        <f t="shared" si="1"/>
        <v>0</v>
      </c>
      <c r="N17" s="9"/>
      <c r="O17" s="25"/>
    </row>
    <row r="18" spans="1:15" ht="18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13">
        <f t="shared" si="0"/>
        <v>0</v>
      </c>
      <c r="M18" s="25">
        <f t="shared" si="1"/>
        <v>0</v>
      </c>
      <c r="N18" s="9"/>
      <c r="O18" s="25"/>
    </row>
    <row r="19" spans="1:15" ht="18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13">
        <f t="shared" si="0"/>
        <v>0</v>
      </c>
      <c r="M19" s="25">
        <f t="shared" si="1"/>
        <v>0</v>
      </c>
      <c r="N19" s="9"/>
      <c r="O19" s="25"/>
    </row>
    <row r="20" spans="1:15" ht="18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13">
        <f t="shared" si="0"/>
        <v>0</v>
      </c>
      <c r="M20" s="25">
        <f t="shared" si="1"/>
        <v>0</v>
      </c>
      <c r="N20" s="9"/>
      <c r="O20" s="25"/>
    </row>
    <row r="21" spans="1:15" ht="18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3">
        <f t="shared" si="0"/>
        <v>0</v>
      </c>
      <c r="M21" s="25">
        <f t="shared" si="1"/>
        <v>0</v>
      </c>
      <c r="N21" s="9"/>
      <c r="O21" s="25"/>
    </row>
    <row r="22" spans="1:15" ht="18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13">
        <f t="shared" si="0"/>
        <v>0</v>
      </c>
      <c r="M22" s="25">
        <f t="shared" si="1"/>
        <v>0</v>
      </c>
      <c r="N22" s="9"/>
      <c r="O22" s="25"/>
    </row>
    <row r="23" spans="1:15" ht="18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13">
        <f t="shared" si="0"/>
        <v>0</v>
      </c>
      <c r="M23" s="25">
        <f t="shared" si="1"/>
        <v>0</v>
      </c>
      <c r="N23" s="9"/>
      <c r="O23" s="25"/>
    </row>
    <row r="24" spans="1:15" ht="18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3">
        <f t="shared" si="0"/>
        <v>0</v>
      </c>
      <c r="M24" s="25">
        <f t="shared" si="1"/>
        <v>0</v>
      </c>
      <c r="N24" s="11"/>
      <c r="O24" s="31"/>
    </row>
    <row r="25" spans="1:15" ht="18" customHeight="1">
      <c r="A25" s="12" t="s">
        <v>4</v>
      </c>
      <c r="B25" s="14"/>
      <c r="C25" s="16">
        <f t="shared" ref="C25:H25" si="2">SUM(C6:C24)</f>
        <v>0</v>
      </c>
      <c r="D25" s="16">
        <f t="shared" si="2"/>
        <v>0</v>
      </c>
      <c r="E25" s="16">
        <f t="shared" si="2"/>
        <v>0</v>
      </c>
      <c r="F25" s="16">
        <f t="shared" si="2"/>
        <v>0</v>
      </c>
      <c r="G25" s="16">
        <f t="shared" si="2"/>
        <v>0</v>
      </c>
      <c r="H25" s="16">
        <f t="shared" si="2"/>
        <v>0</v>
      </c>
      <c r="I25" s="16"/>
      <c r="J25" s="16">
        <f>SUM(J6:J24)</f>
        <v>0</v>
      </c>
      <c r="K25" s="16">
        <f>SUM(K6:K24)</f>
        <v>0</v>
      </c>
      <c r="L25" s="16">
        <f>SUM(L6:L24)</f>
        <v>0</v>
      </c>
      <c r="M25" s="26"/>
      <c r="N25" s="26"/>
      <c r="O25" s="26"/>
    </row>
    <row r="26" spans="1:15" ht="18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8" customHeight="1">
      <c r="A27" s="5" t="s">
        <v>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8" customHeight="1">
      <c r="A28" s="5" t="s">
        <v>20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8" customHeight="1">
      <c r="A29" s="5" t="s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8" customHeight="1">
      <c r="A30" s="5" t="s">
        <v>25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8" customHeight="1">
      <c r="A31" s="5" t="s">
        <v>14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8" customHeight="1">
      <c r="A32" s="5" t="s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</sheetData>
  <mergeCells count="10">
    <mergeCell ref="A1:O1"/>
    <mergeCell ref="K2:O2"/>
    <mergeCell ref="D4:L4"/>
    <mergeCell ref="A25:B25"/>
    <mergeCell ref="A4:A5"/>
    <mergeCell ref="B4:B5"/>
    <mergeCell ref="C4:C5"/>
    <mergeCell ref="M4:M5"/>
    <mergeCell ref="N4:N5"/>
    <mergeCell ref="O4:O5"/>
  </mergeCells>
  <phoneticPr fontId="2"/>
  <printOptions horizontalCentered="1" verticalCentered="1"/>
  <pageMargins left="0.23622047244094488" right="0.23622047244094488" top="0.35433070866141736" bottom="0.35433070866141736" header="0.31496062992125984" footer="0.31496062992125984"/>
  <pageSetup paperSize="9" scale="92" fitToWidth="1" fitToHeight="1" orientation="landscape" usePrinterDefaults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</sheetPr>
  <dimension ref="A1:N32"/>
  <sheetViews>
    <sheetView workbookViewId="0">
      <selection activeCell="B20" sqref="B20"/>
    </sheetView>
  </sheetViews>
  <sheetFormatPr defaultColWidth="6.25" defaultRowHeight="24"/>
  <cols>
    <col min="1" max="1" width="8.75" style="1" customWidth="1"/>
    <col min="2" max="2" width="17" style="1" customWidth="1"/>
    <col min="3" max="3" width="12" style="1" customWidth="1"/>
    <col min="4" max="4" width="11.25" style="1" customWidth="1"/>
    <col min="5" max="5" width="11.125" style="2" customWidth="1"/>
    <col min="6" max="6" width="10.375" style="1" customWidth="1"/>
    <col min="7" max="7" width="10.125" style="1" customWidth="1"/>
    <col min="8" max="8" width="9.75" style="1" customWidth="1"/>
    <col min="9" max="9" width="8.375" style="1" customWidth="1"/>
    <col min="10" max="10" width="9.625" style="1" customWidth="1"/>
    <col min="11" max="11" width="10.5" style="1" customWidth="1"/>
    <col min="12" max="12" width="11.625" style="1" customWidth="1"/>
    <col min="13" max="13" width="7.625" style="1" customWidth="1"/>
    <col min="14" max="14" width="10.125" style="1" customWidth="1"/>
    <col min="15" max="16384" width="6.25" style="1"/>
  </cols>
  <sheetData>
    <row r="1" spans="1:14">
      <c r="A1" s="3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8" customHeight="1">
      <c r="B2" s="4"/>
      <c r="C2" s="4"/>
      <c r="D2" s="4"/>
      <c r="E2" s="4"/>
      <c r="F2" s="4"/>
      <c r="G2" s="4"/>
      <c r="H2" s="4"/>
      <c r="I2" s="4"/>
      <c r="J2" s="43" t="s">
        <v>51</v>
      </c>
      <c r="K2" s="43"/>
      <c r="L2" s="43"/>
      <c r="M2" s="43"/>
      <c r="N2" s="43"/>
    </row>
    <row r="3" spans="1:14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6" t="s">
        <v>0</v>
      </c>
      <c r="B4" s="6" t="s">
        <v>12</v>
      </c>
      <c r="C4" s="6" t="s">
        <v>10</v>
      </c>
      <c r="D4" s="6" t="s">
        <v>13</v>
      </c>
      <c r="E4" s="6"/>
      <c r="F4" s="6"/>
      <c r="G4" s="6"/>
      <c r="H4" s="6"/>
      <c r="I4" s="6"/>
      <c r="J4" s="6"/>
      <c r="K4" s="6"/>
      <c r="L4" s="23" t="s">
        <v>29</v>
      </c>
      <c r="M4" s="27" t="s">
        <v>27</v>
      </c>
      <c r="N4" s="29" t="s">
        <v>5</v>
      </c>
    </row>
    <row r="5" spans="1:14" ht="32.25" customHeight="1">
      <c r="A5" s="7"/>
      <c r="B5" s="7"/>
      <c r="C5" s="7"/>
      <c r="D5" s="7" t="s">
        <v>16</v>
      </c>
      <c r="E5" s="7" t="s">
        <v>18</v>
      </c>
      <c r="F5" s="17" t="s">
        <v>46</v>
      </c>
      <c r="G5" s="17" t="s">
        <v>49</v>
      </c>
      <c r="H5" s="17" t="s">
        <v>50</v>
      </c>
      <c r="I5" s="7" t="s">
        <v>1</v>
      </c>
      <c r="J5" s="44" t="s">
        <v>37</v>
      </c>
      <c r="K5" s="7" t="s">
        <v>19</v>
      </c>
      <c r="L5" s="24"/>
      <c r="M5" s="28"/>
      <c r="N5" s="30"/>
    </row>
    <row r="6" spans="1:14" ht="18" customHeight="1">
      <c r="A6" s="32">
        <v>42095</v>
      </c>
      <c r="B6" s="35" t="s">
        <v>38</v>
      </c>
      <c r="C6" s="37">
        <v>600000</v>
      </c>
      <c r="D6" s="37"/>
      <c r="E6" s="37"/>
      <c r="F6" s="42"/>
      <c r="G6" s="37"/>
      <c r="H6" s="37"/>
      <c r="I6" s="37"/>
      <c r="J6" s="37"/>
      <c r="K6" s="42"/>
      <c r="L6" s="37">
        <v>600000</v>
      </c>
      <c r="M6" s="46"/>
      <c r="N6" s="13"/>
    </row>
    <row r="7" spans="1:14" ht="18" customHeight="1">
      <c r="A7" s="32">
        <v>42112</v>
      </c>
      <c r="B7" s="25" t="s">
        <v>11</v>
      </c>
      <c r="C7" s="38"/>
      <c r="D7" s="38"/>
      <c r="E7" s="38"/>
      <c r="F7" s="38">
        <v>15000</v>
      </c>
      <c r="G7" s="38"/>
      <c r="H7" s="38"/>
      <c r="I7" s="38"/>
      <c r="J7" s="38"/>
      <c r="K7" s="38">
        <f t="shared" ref="K7:K18" si="0">SUM(D7:J7)</f>
        <v>15000</v>
      </c>
      <c r="L7" s="38">
        <f t="shared" ref="L7:L13" si="1">L6-K7</f>
        <v>585000</v>
      </c>
      <c r="M7" s="6" t="s">
        <v>22</v>
      </c>
      <c r="N7" s="25"/>
    </row>
    <row r="8" spans="1:14" ht="18" customHeight="1">
      <c r="A8" s="32">
        <v>42174</v>
      </c>
      <c r="B8" s="25" t="s">
        <v>39</v>
      </c>
      <c r="C8" s="38"/>
      <c r="D8" s="38"/>
      <c r="E8" s="38"/>
      <c r="F8" s="38">
        <v>15000</v>
      </c>
      <c r="G8" s="38"/>
      <c r="H8" s="38"/>
      <c r="I8" s="38"/>
      <c r="J8" s="38"/>
      <c r="K8" s="38">
        <f t="shared" si="0"/>
        <v>15000</v>
      </c>
      <c r="L8" s="38">
        <f t="shared" si="1"/>
        <v>570000</v>
      </c>
      <c r="M8" s="6" t="s">
        <v>35</v>
      </c>
      <c r="N8" s="25"/>
    </row>
    <row r="9" spans="1:14" ht="18" customHeight="1">
      <c r="A9" s="32">
        <v>42217</v>
      </c>
      <c r="B9" s="36" t="s">
        <v>41</v>
      </c>
      <c r="C9" s="38"/>
      <c r="D9" s="38"/>
      <c r="E9" s="38"/>
      <c r="F9" s="38"/>
      <c r="G9" s="38"/>
      <c r="H9" s="38"/>
      <c r="I9" s="38">
        <v>1000</v>
      </c>
      <c r="J9" s="38"/>
      <c r="K9" s="38">
        <f t="shared" si="0"/>
        <v>1000</v>
      </c>
      <c r="L9" s="38">
        <f t="shared" si="1"/>
        <v>569000</v>
      </c>
      <c r="M9" s="6" t="s">
        <v>52</v>
      </c>
      <c r="N9" s="25"/>
    </row>
    <row r="10" spans="1:14" ht="18" customHeight="1">
      <c r="A10" s="32">
        <v>42227</v>
      </c>
      <c r="B10" s="25" t="s">
        <v>40</v>
      </c>
      <c r="C10" s="38"/>
      <c r="D10" s="38"/>
      <c r="E10" s="38"/>
      <c r="F10" s="38"/>
      <c r="G10" s="38"/>
      <c r="H10" s="38"/>
      <c r="I10" s="38"/>
      <c r="J10" s="38">
        <v>240000</v>
      </c>
      <c r="K10" s="38">
        <f t="shared" si="0"/>
        <v>240000</v>
      </c>
      <c r="L10" s="38">
        <f t="shared" si="1"/>
        <v>329000</v>
      </c>
      <c r="M10" s="6" t="s">
        <v>48</v>
      </c>
      <c r="N10" s="25"/>
    </row>
    <row r="11" spans="1:14" ht="18" customHeight="1">
      <c r="A11" s="32">
        <v>42272</v>
      </c>
      <c r="B11" s="25" t="s">
        <v>15</v>
      </c>
      <c r="C11" s="38"/>
      <c r="D11" s="38"/>
      <c r="E11" s="38"/>
      <c r="F11" s="38">
        <v>20000</v>
      </c>
      <c r="G11" s="38"/>
      <c r="H11" s="38"/>
      <c r="I11" s="38"/>
      <c r="J11" s="38"/>
      <c r="K11" s="38">
        <f t="shared" si="0"/>
        <v>20000</v>
      </c>
      <c r="L11" s="38">
        <f t="shared" si="1"/>
        <v>309000</v>
      </c>
      <c r="M11" s="6" t="s">
        <v>53</v>
      </c>
      <c r="N11" s="25"/>
    </row>
    <row r="12" spans="1:14" ht="18" customHeight="1">
      <c r="A12" s="32">
        <v>42297</v>
      </c>
      <c r="B12" s="25" t="s">
        <v>42</v>
      </c>
      <c r="C12" s="38"/>
      <c r="D12" s="38"/>
      <c r="E12" s="38"/>
      <c r="F12" s="38"/>
      <c r="G12" s="38">
        <v>100000</v>
      </c>
      <c r="H12" s="38"/>
      <c r="I12" s="38"/>
      <c r="J12" s="38"/>
      <c r="K12" s="38">
        <f t="shared" si="0"/>
        <v>100000</v>
      </c>
      <c r="L12" s="38">
        <f t="shared" si="1"/>
        <v>209000</v>
      </c>
      <c r="M12" s="6" t="s">
        <v>32</v>
      </c>
      <c r="N12" s="25"/>
    </row>
    <row r="13" spans="1:14" ht="18" customHeight="1">
      <c r="A13" s="32">
        <v>42297</v>
      </c>
      <c r="B13" s="36" t="s">
        <v>2</v>
      </c>
      <c r="C13" s="38"/>
      <c r="D13" s="38"/>
      <c r="E13" s="38"/>
      <c r="F13" s="38"/>
      <c r="G13" s="38">
        <v>200000</v>
      </c>
      <c r="H13" s="38"/>
      <c r="I13" s="38"/>
      <c r="J13" s="38"/>
      <c r="K13" s="38">
        <f t="shared" si="0"/>
        <v>200000</v>
      </c>
      <c r="L13" s="38">
        <f t="shared" si="1"/>
        <v>9000</v>
      </c>
      <c r="M13" s="6" t="s">
        <v>44</v>
      </c>
      <c r="N13" s="25"/>
    </row>
    <row r="14" spans="1:14" ht="18" customHeight="1">
      <c r="A14" s="32">
        <v>42050</v>
      </c>
      <c r="B14" s="36" t="s">
        <v>30</v>
      </c>
      <c r="C14" s="38">
        <v>1000000</v>
      </c>
      <c r="D14" s="38"/>
      <c r="E14" s="38"/>
      <c r="F14" s="38"/>
      <c r="G14" s="38"/>
      <c r="H14" s="38"/>
      <c r="I14" s="38"/>
      <c r="J14" s="38"/>
      <c r="K14" s="38">
        <f t="shared" si="0"/>
        <v>0</v>
      </c>
      <c r="L14" s="38">
        <f>L13+C14</f>
        <v>1009000</v>
      </c>
      <c r="M14" s="6"/>
      <c r="N14" s="25"/>
    </row>
    <row r="15" spans="1:14" ht="18" customHeight="1">
      <c r="A15" s="32">
        <v>42060</v>
      </c>
      <c r="B15" s="25" t="s">
        <v>16</v>
      </c>
      <c r="C15" s="39"/>
      <c r="D15" s="38">
        <v>500000</v>
      </c>
      <c r="E15" s="38"/>
      <c r="F15" s="38"/>
      <c r="G15" s="38"/>
      <c r="H15" s="38"/>
      <c r="I15" s="38"/>
      <c r="J15" s="38"/>
      <c r="K15" s="38">
        <f t="shared" si="0"/>
        <v>500000</v>
      </c>
      <c r="L15" s="38">
        <f>L14-K15</f>
        <v>509000</v>
      </c>
      <c r="M15" s="6" t="s">
        <v>24</v>
      </c>
      <c r="N15" s="25"/>
    </row>
    <row r="16" spans="1:14" ht="18" customHeight="1">
      <c r="A16" s="32">
        <v>42060</v>
      </c>
      <c r="B16" s="25" t="s">
        <v>18</v>
      </c>
      <c r="C16" s="38"/>
      <c r="D16" s="38"/>
      <c r="E16" s="38">
        <v>12000</v>
      </c>
      <c r="F16" s="38"/>
      <c r="G16" s="38"/>
      <c r="H16" s="38"/>
      <c r="I16" s="38"/>
      <c r="J16" s="38"/>
      <c r="K16" s="38">
        <f t="shared" si="0"/>
        <v>12000</v>
      </c>
      <c r="L16" s="38">
        <f>L15-K16</f>
        <v>497000</v>
      </c>
      <c r="M16" s="6" t="s">
        <v>34</v>
      </c>
      <c r="N16" s="25"/>
    </row>
    <row r="17" spans="1:14" ht="18" customHeight="1">
      <c r="A17" s="32">
        <v>42064</v>
      </c>
      <c r="B17" s="25" t="s">
        <v>45</v>
      </c>
      <c r="C17" s="38"/>
      <c r="D17" s="38"/>
      <c r="E17" s="38"/>
      <c r="F17" s="38"/>
      <c r="G17" s="38"/>
      <c r="H17" s="38">
        <v>180000</v>
      </c>
      <c r="I17" s="38"/>
      <c r="J17" s="38"/>
      <c r="K17" s="38">
        <f t="shared" si="0"/>
        <v>180000</v>
      </c>
      <c r="L17" s="38">
        <f>L16-K17</f>
        <v>317000</v>
      </c>
      <c r="M17" s="6" t="s">
        <v>9</v>
      </c>
      <c r="N17" s="25" t="s">
        <v>43</v>
      </c>
    </row>
    <row r="18" spans="1:14" ht="18" customHeight="1">
      <c r="A18" s="32">
        <v>42088</v>
      </c>
      <c r="B18" s="25" t="s">
        <v>47</v>
      </c>
      <c r="C18" s="38"/>
      <c r="D18" s="38"/>
      <c r="E18" s="38"/>
      <c r="F18" s="38">
        <v>25000</v>
      </c>
      <c r="G18" s="38"/>
      <c r="H18" s="38"/>
      <c r="I18" s="38"/>
      <c r="J18" s="38"/>
      <c r="K18" s="38">
        <f t="shared" si="0"/>
        <v>25000</v>
      </c>
      <c r="L18" s="38">
        <f>L17-K18</f>
        <v>292000</v>
      </c>
      <c r="M18" s="6" t="s">
        <v>21</v>
      </c>
      <c r="N18" s="25"/>
    </row>
    <row r="19" spans="1:14" ht="18" customHeight="1">
      <c r="A19" s="33"/>
      <c r="B19" s="25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25"/>
      <c r="N19" s="25"/>
    </row>
    <row r="20" spans="1:14" ht="18" customHeight="1">
      <c r="A20" s="33"/>
      <c r="B20" s="25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25"/>
      <c r="N20" s="25"/>
    </row>
    <row r="21" spans="1:14" ht="18" customHeight="1">
      <c r="A21" s="33"/>
      <c r="B21" s="25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25"/>
      <c r="N21" s="25"/>
    </row>
    <row r="22" spans="1:14" ht="18" customHeight="1">
      <c r="A22" s="33"/>
      <c r="B22" s="25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25"/>
      <c r="N22" s="25"/>
    </row>
    <row r="23" spans="1:14" ht="18" customHeight="1">
      <c r="A23" s="33"/>
      <c r="B23" s="25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25"/>
      <c r="N23" s="25"/>
    </row>
    <row r="24" spans="1:14" ht="18" customHeight="1">
      <c r="A24" s="34"/>
      <c r="B24" s="31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31"/>
      <c r="N24" s="31"/>
    </row>
    <row r="25" spans="1:14" ht="18" customHeight="1">
      <c r="A25" s="12" t="s">
        <v>4</v>
      </c>
      <c r="B25" s="14"/>
      <c r="C25" s="41">
        <f t="shared" ref="C25:K25" si="2">SUM(C6:C24)</f>
        <v>1600000</v>
      </c>
      <c r="D25" s="41">
        <f t="shared" si="2"/>
        <v>500000</v>
      </c>
      <c r="E25" s="41">
        <f t="shared" si="2"/>
        <v>12000</v>
      </c>
      <c r="F25" s="41">
        <f t="shared" si="2"/>
        <v>75000</v>
      </c>
      <c r="G25" s="41">
        <f t="shared" si="2"/>
        <v>300000</v>
      </c>
      <c r="H25" s="41">
        <f t="shared" si="2"/>
        <v>180000</v>
      </c>
      <c r="I25" s="41">
        <f t="shared" si="2"/>
        <v>1000</v>
      </c>
      <c r="J25" s="41">
        <f t="shared" si="2"/>
        <v>240000</v>
      </c>
      <c r="K25" s="41">
        <f t="shared" si="2"/>
        <v>1308000</v>
      </c>
      <c r="L25" s="45"/>
      <c r="M25" s="26"/>
      <c r="N25" s="26"/>
    </row>
    <row r="26" spans="1:14" ht="18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18" customHeight="1">
      <c r="A27" s="5" t="s">
        <v>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8" customHeight="1">
      <c r="A28" s="5" t="s">
        <v>20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18" customHeight="1">
      <c r="A29" s="5" t="s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8" customHeight="1">
      <c r="A30" s="5" t="s">
        <v>25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8" customHeight="1">
      <c r="A31" s="5" t="s">
        <v>14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8" customHeight="1">
      <c r="A32" s="5" t="s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</sheetData>
  <mergeCells count="10">
    <mergeCell ref="A1:N1"/>
    <mergeCell ref="J2:N2"/>
    <mergeCell ref="D4:K4"/>
    <mergeCell ref="A25:B25"/>
    <mergeCell ref="A4:A5"/>
    <mergeCell ref="B4:B5"/>
    <mergeCell ref="C4:C5"/>
    <mergeCell ref="L4:L5"/>
    <mergeCell ref="M4:M5"/>
    <mergeCell ref="N4:N5"/>
  </mergeCells>
  <phoneticPr fontId="2"/>
  <printOptions horizontalCentered="1" verticalCentered="1"/>
  <pageMargins left="0.23622047244094488" right="0.23622047244094488" top="0.35433070866141736" bottom="0.35433070866141736" header="0.31496062992125984" footer="0.31496062992125984"/>
  <pageSetup paperSize="9" scale="90" fitToWidth="1" fitToHeight="1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 xml:space="preserve">金銭出納簿 </vt:lpstr>
      <vt:lpstr>金銭出納簿  (記入例)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岩代町役場</dc:creator>
  <cp:lastModifiedBy>Administrator</cp:lastModifiedBy>
  <cp:lastPrinted>2019-02-27T05:47:52Z</cp:lastPrinted>
  <dcterms:created xsi:type="dcterms:W3CDTF">2001-04-24T02:55:23Z</dcterms:created>
  <dcterms:modified xsi:type="dcterms:W3CDTF">2021-03-02T03:12:38Z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2021-03-02T03:12:38Z</vt:filetime>
  </property>
</Properties>
</file>