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Q6" i="5"/>
  <c r="W10" i="4" s="1"/>
  <c r="P6" i="5"/>
  <c r="O6" i="5"/>
  <c r="N6" i="5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H86" i="4"/>
  <c r="AT10" i="4"/>
  <c r="AL10" i="4"/>
  <c r="AD10" i="4"/>
  <c r="P10" i="4"/>
  <c r="I10" i="4"/>
  <c r="B10" i="4"/>
  <c r="AT8" i="4"/>
  <c r="W8" i="4"/>
  <c r="I8" i="4"/>
  <c r="B6" i="4"/>
  <c r="E10" i="5" l="1"/>
  <c r="C10" i="5"/>
  <c r="D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<sst xmlns="http://schemas.openxmlformats.org/spreadsheetml/2006/main" count="240" uniqueCount="126">
  <si>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</si>
  <si>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</si>
  <si>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</si>
  <si>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</si>
  <si>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</si>
  <si>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</si>
  <si>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</si>
  <si>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</si>
  <si>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</si>
  <si>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</si>
  <si>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</si>
  <si>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</si>
  <si>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</si>
  <si>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</si>
  <si>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</si>
  <si>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</si>
  <si>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</si>
  <si>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</si>
  <si>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</si>
  <si>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</si>
  <si>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</si>
  <si>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</si>
  <si>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</si>
  <si>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</si>
  <si>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</si>
  <si>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</si>
  <si>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</si>
  <si>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</si>
  <si>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</si>
  <si>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</si>
  <si>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</si>
  <si>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</si>
  <si>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</si>
  <si>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</si>
  <si>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</si>
  <si>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</si>
  <si>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</si>
  <si>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</si>
  <si>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</si>
  <si>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</si>
  <si>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</si>
  <si>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</si>
  <si>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</si>
  <si>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</si>
  <si>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</si>
  <si>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</si>
  <si>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</si>
  <si>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</si>
  <si>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</si>
  <si>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</si>
  <si>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</si>
  <si>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</si>
  <si>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</si>
  <si>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</si>
  <si>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</si>
  <si>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</si>
  <si>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</si>
  <si>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</si>
  <si>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</si>
  <si>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</si>
  <si>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</si>
  <si>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</si>
  <si>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</si>
  <si>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</si>
  <si>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</si>
  <si>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</si>
  <si>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</si>
  <si>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</si>
  <si>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</si>
  <si>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</si>
  <si>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</si>
  <si>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</si>
  <si>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</si>
  <si>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</si>
  <si>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</si>
  <si>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</si>
  <si>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</si>
  <si>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</si>
  <si>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</si>
  <si>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</si>
  <si>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</si>
  <si>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</si>
  <si>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</si>
  <si>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</si>
  <si>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</si>
  <si>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</si>
  <si>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</si>
  <si>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</si>
  <si>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</si>
  <si>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</si>
  <si>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</si>
  <si>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</si>
  <si>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</si>
  <si>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</si>
  <si>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</si>
  <si>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</si>
  <si>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</si>
  <si>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</si>
  <si>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</si>
  <si>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</si>
  <si>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</si>
  <si>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</si>
  <si>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</si>
  <si>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</si>
  <si>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</si>
  <si>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</si>
  <si>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</si>
  <si>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</si>
  <si>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</si>
  <si>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</si>
  <si>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福岡県　うきは市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</si>
  <si>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</si>
  <si>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</si>
  <si>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</si>
  <si>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</si>
  <si>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</si>
  <si>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</si>
  <si>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</si>
  <si>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</si>
  <si>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</si>
  <si>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</si>
  <si>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</si>
  <si>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</si>
  <si>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平成8年3月に供用開始しているが、当面、耐用年数を超える見込みはない。しかしながら浄化センターの機械設備等の故障が見られるため、その都度、修理や取替を行っている状況である。</t>
    <rPh sb="0" eb="2">
      <t>ヘイセイ</t>
    </rPh>
    <rPh sb="3" eb="4">
      <t>ネン</t>
    </rPh>
    <rPh sb="5" eb="6">
      <t>ガツ</t>
    </rPh>
    <rPh sb="7" eb="9">
      <t>キョウヨウ</t>
    </rPh>
    <rPh sb="9" eb="11">
      <t>カイシ</t>
    </rPh>
    <rPh sb="17" eb="19">
      <t>トウメン</t>
    </rPh>
    <rPh sb="20" eb="22">
      <t>タイヨウ</t>
    </rPh>
    <rPh sb="22" eb="24">
      <t>ネンスウ</t>
    </rPh>
    <rPh sb="25" eb="26">
      <t>コ</t>
    </rPh>
    <rPh sb="28" eb="30">
      <t>ミコ</t>
    </rPh>
    <rPh sb="41" eb="43">
      <t>ジョウカ</t>
    </rPh>
    <rPh sb="48" eb="50">
      <t>キカイ</t>
    </rPh>
    <rPh sb="50" eb="52">
      <t>セツビ</t>
    </rPh>
    <rPh sb="52" eb="53">
      <t>トウ</t>
    </rPh>
    <rPh sb="54" eb="56">
      <t>コショウ</t>
    </rPh>
    <rPh sb="57" eb="58">
      <t>ミ</t>
    </rPh>
    <rPh sb="66" eb="68">
      <t>ツド</t>
    </rPh>
    <rPh sb="69" eb="71">
      <t>シュウリ</t>
    </rPh>
    <rPh sb="72" eb="74">
      <t>トリカエ</t>
    </rPh>
    <rPh sb="75" eb="76">
      <t>オコナ</t>
    </rPh>
    <rPh sb="80" eb="82">
      <t>ジョウキョウ</t>
    </rPh>
    <phoneticPr fontId="7"/>
  </si>
  <si>
    <t>収益的収支比率では、使用料金の減少により、昨年と比較して下がっており、厳しい経営状況が続いている。企業債残高対事業規模比率では、平成28年度で高い率となっている。使用料金収入が下がったことが要因である。汚水処理原価が高く、経費回収率では、例年低い率となっているが、使用料金収入が伸びないことが要因である。水洗化率のついては、高い状況ではあるが、これ以上伸びることは難しい。</t>
    <rPh sb="0" eb="3">
      <t>シュウエキテキ</t>
    </rPh>
    <rPh sb="3" eb="5">
      <t>シュウシ</t>
    </rPh>
    <rPh sb="5" eb="7">
      <t>ヒリツ</t>
    </rPh>
    <rPh sb="10" eb="12">
      <t>シヨウ</t>
    </rPh>
    <rPh sb="12" eb="14">
      <t>リョウキン</t>
    </rPh>
    <rPh sb="15" eb="17">
      <t>ゲンショウ</t>
    </rPh>
    <rPh sb="21" eb="23">
      <t>サクネン</t>
    </rPh>
    <rPh sb="24" eb="26">
      <t>ヒカク</t>
    </rPh>
    <rPh sb="28" eb="29">
      <t>サ</t>
    </rPh>
    <rPh sb="35" eb="36">
      <t>キビ</t>
    </rPh>
    <rPh sb="38" eb="40">
      <t>ケイエイ</t>
    </rPh>
    <rPh sb="40" eb="42">
      <t>ジョウキョウ</t>
    </rPh>
    <rPh sb="43" eb="44">
      <t>ツヅ</t>
    </rPh>
    <rPh sb="49" eb="51">
      <t>キギョウ</t>
    </rPh>
    <rPh sb="51" eb="52">
      <t>サイ</t>
    </rPh>
    <rPh sb="52" eb="54">
      <t>ザンダカ</t>
    </rPh>
    <rPh sb="54" eb="55">
      <t>タイ</t>
    </rPh>
    <rPh sb="55" eb="57">
      <t>ジギョウ</t>
    </rPh>
    <rPh sb="57" eb="59">
      <t>キボ</t>
    </rPh>
    <rPh sb="59" eb="61">
      <t>ヒリツ</t>
    </rPh>
    <rPh sb="64" eb="66">
      <t>ヘイセイ</t>
    </rPh>
    <rPh sb="68" eb="69">
      <t>ネン</t>
    </rPh>
    <rPh sb="69" eb="70">
      <t>ド</t>
    </rPh>
    <rPh sb="71" eb="72">
      <t>タカ</t>
    </rPh>
    <rPh sb="73" eb="74">
      <t>リツ</t>
    </rPh>
    <rPh sb="81" eb="83">
      <t>シヨウ</t>
    </rPh>
    <rPh sb="83" eb="85">
      <t>リョウキン</t>
    </rPh>
    <rPh sb="85" eb="87">
      <t>シュウニュウ</t>
    </rPh>
    <rPh sb="88" eb="89">
      <t>サ</t>
    </rPh>
    <rPh sb="95" eb="97">
      <t>ヨウイン</t>
    </rPh>
    <rPh sb="101" eb="103">
      <t>オスイ</t>
    </rPh>
    <rPh sb="103" eb="105">
      <t>ショリ</t>
    </rPh>
    <rPh sb="105" eb="107">
      <t>ゲンカ</t>
    </rPh>
    <rPh sb="108" eb="109">
      <t>タカ</t>
    </rPh>
    <rPh sb="111" eb="113">
      <t>ケイヒ</t>
    </rPh>
    <rPh sb="113" eb="115">
      <t>カイシュウ</t>
    </rPh>
    <rPh sb="115" eb="116">
      <t>リツ</t>
    </rPh>
    <rPh sb="119" eb="121">
      <t>レイネン</t>
    </rPh>
    <rPh sb="121" eb="122">
      <t>ヒク</t>
    </rPh>
    <rPh sb="123" eb="124">
      <t>リツ</t>
    </rPh>
    <rPh sb="132" eb="134">
      <t>シヨウ</t>
    </rPh>
    <rPh sb="134" eb="136">
      <t>リョウキン</t>
    </rPh>
    <rPh sb="136" eb="138">
      <t>シュウニュウ</t>
    </rPh>
    <rPh sb="139" eb="140">
      <t>ノ</t>
    </rPh>
    <rPh sb="146" eb="148">
      <t>ヨウイン</t>
    </rPh>
    <rPh sb="152" eb="155">
      <t>スイセンカ</t>
    </rPh>
    <rPh sb="155" eb="156">
      <t>リツ</t>
    </rPh>
    <rPh sb="162" eb="163">
      <t>タカ</t>
    </rPh>
    <rPh sb="164" eb="166">
      <t>ジョウキョウ</t>
    </rPh>
    <rPh sb="174" eb="176">
      <t>イジョウ</t>
    </rPh>
    <rPh sb="176" eb="177">
      <t>ノ</t>
    </rPh>
    <rPh sb="182" eb="183">
      <t>ムズカ</t>
    </rPh>
    <phoneticPr fontId="4"/>
  </si>
  <si>
    <t>平成8年3月に供用開始している。施設維持管理費は横ばい状況、使用料金は収入が伸びない状況であり、地方債返済が経営を圧迫している。水洗化率は高いものの今後、接続件数は増えず、使用料金収入は若干下がっていくと予想される。浄化センター施設等の老朽化が進んでいるが、農業集落排水事業を公共下水道事業に統合し、施設を一本化できないか検討をしなければならない。</t>
    <rPh sb="64" eb="66">
      <t>スイセン</t>
    </rPh>
    <rPh sb="66" eb="67">
      <t>カ</t>
    </rPh>
    <rPh sb="67" eb="68">
      <t>リツ</t>
    </rPh>
    <rPh sb="69" eb="70">
      <t>タカ</t>
    </rPh>
    <rPh sb="74" eb="76">
      <t>コンゴ</t>
    </rPh>
    <rPh sb="77" eb="79">
      <t>セツゾク</t>
    </rPh>
    <rPh sb="79" eb="81">
      <t>ケンスウ</t>
    </rPh>
    <rPh sb="82" eb="83">
      <t>フ</t>
    </rPh>
    <rPh sb="86" eb="90">
      <t>シヨウリョウキン</t>
    </rPh>
    <rPh sb="90" eb="92">
      <t>シュウニュウ</t>
    </rPh>
    <rPh sb="93" eb="95">
      <t>ジャッカン</t>
    </rPh>
    <rPh sb="95" eb="96">
      <t>サ</t>
    </rPh>
    <rPh sb="102" eb="104">
      <t>ヨソウ</t>
    </rPh>
    <rPh sb="108" eb="110">
      <t>ジョウカ</t>
    </rPh>
    <rPh sb="114" eb="116">
      <t>シセツ</t>
    </rPh>
    <rPh sb="116" eb="117">
      <t>トウ</t>
    </rPh>
    <rPh sb="118" eb="121">
      <t>ロウキュウカ</t>
    </rPh>
    <rPh sb="122" eb="123">
      <t>スス</t>
    </rPh>
    <rPh sb="129" eb="131">
      <t>ノウギョウ</t>
    </rPh>
    <rPh sb="131" eb="133">
      <t>シュウラク</t>
    </rPh>
    <rPh sb="133" eb="135">
      <t>ハイスイ</t>
    </rPh>
    <rPh sb="135" eb="137">
      <t>ジギョウ</t>
    </rPh>
    <rPh sb="138" eb="140">
      <t>コウキョウ</t>
    </rPh>
    <rPh sb="140" eb="143">
      <t>ゲスイドウ</t>
    </rPh>
    <rPh sb="143" eb="145">
      <t>ジギョウ</t>
    </rPh>
    <rPh sb="146" eb="148">
      <t>トウゴウ</t>
    </rPh>
    <rPh sb="150" eb="152">
      <t>シセツ</t>
    </rPh>
    <rPh sb="153" eb="156">
      <t>イッポンカ</t>
    </rPh>
    <rPh sb="161" eb="163">
      <t>ケントウ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</si>
</sst>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86752"/>
        <c:axId val="103797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86752"/>
        <c:axId val="103797120"/>
      </c:lineChart>
      <c:dateAx>
        <c:axId val="103786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797120"/>
        <c:crosses val="autoZero"/>
        <c:auto val="1"/>
        <c:lblOffset val="100"/>
        <c:baseTimeUnit val="years"/>
      </c:dateAx>
      <c:valAx>
        <c:axId val="103797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786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64.290000000000006</c:v>
                </c:pt>
                <c:pt idx="1">
                  <c:v>64.290000000000006</c:v>
                </c:pt>
                <c:pt idx="2">
                  <c:v>66.069999999999993</c:v>
                </c:pt>
                <c:pt idx="3">
                  <c:v>63.69</c:v>
                </c:pt>
                <c:pt idx="4">
                  <c:v>64.290000000000006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041536"/>
        <c:axId val="109051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54.74</c:v>
                </c:pt>
                <c:pt idx="1">
                  <c:v>53.78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41536"/>
        <c:axId val="109051904"/>
      </c:lineChart>
      <c:dateAx>
        <c:axId val="10904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051904"/>
        <c:crosses val="autoZero"/>
        <c:auto val="1"/>
        <c:lblOffset val="100"/>
        <c:baseTimeUnit val="years"/>
      </c:dateAx>
      <c:valAx>
        <c:axId val="109051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041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95.08</c:v>
                </c:pt>
                <c:pt idx="1">
                  <c:v>95.12</c:v>
                </c:pt>
                <c:pt idx="2">
                  <c:v>95.02</c:v>
                </c:pt>
                <c:pt idx="3">
                  <c:v>96.83</c:v>
                </c:pt>
                <c:pt idx="4">
                  <c:v>95.83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098496"/>
        <c:axId val="109100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83.88</c:v>
                </c:pt>
                <c:pt idx="1">
                  <c:v>84.06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98496"/>
        <c:axId val="109100416"/>
      </c:lineChart>
      <c:dateAx>
        <c:axId val="109098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100416"/>
        <c:crosses val="autoZero"/>
        <c:auto val="1"/>
        <c:lblOffset val="100"/>
        <c:baseTimeUnit val="years"/>
      </c:dateAx>
      <c:valAx>
        <c:axId val="109100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098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72.19</c:v>
                </c:pt>
                <c:pt idx="1">
                  <c:v>69.67</c:v>
                </c:pt>
                <c:pt idx="2">
                  <c:v>66.739999999999995</c:v>
                </c:pt>
                <c:pt idx="3">
                  <c:v>68.8</c:v>
                </c:pt>
                <c:pt idx="4">
                  <c:v>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38048"/>
        <c:axId val="105144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38048"/>
        <c:axId val="105144320"/>
      </c:lineChart>
      <c:dateAx>
        <c:axId val="105138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144320"/>
        <c:crosses val="autoZero"/>
        <c:auto val="1"/>
        <c:lblOffset val="100"/>
        <c:baseTimeUnit val="years"/>
      </c:dateAx>
      <c:valAx>
        <c:axId val="105144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138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66336"/>
        <c:axId val="105168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66336"/>
        <c:axId val="105168256"/>
      </c:lineChart>
      <c:dateAx>
        <c:axId val="105166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168256"/>
        <c:crosses val="autoZero"/>
        <c:auto val="1"/>
        <c:lblOffset val="100"/>
        <c:baseTimeUnit val="years"/>
      </c:dateAx>
      <c:valAx>
        <c:axId val="105168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166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544320"/>
        <c:axId val="105546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44320"/>
        <c:axId val="105546496"/>
      </c:lineChart>
      <c:dateAx>
        <c:axId val="105544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546496"/>
        <c:crosses val="autoZero"/>
        <c:auto val="1"/>
        <c:lblOffset val="100"/>
        <c:baseTimeUnit val="years"/>
      </c:dateAx>
      <c:valAx>
        <c:axId val="105546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544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577088"/>
        <c:axId val="10565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77088"/>
        <c:axId val="105652992"/>
      </c:lineChart>
      <c:dateAx>
        <c:axId val="105577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652992"/>
        <c:crosses val="autoZero"/>
        <c:auto val="1"/>
        <c:lblOffset val="100"/>
        <c:baseTimeUnit val="years"/>
      </c:dateAx>
      <c:valAx>
        <c:axId val="10565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577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95872"/>
        <c:axId val="105706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95872"/>
        <c:axId val="105706240"/>
      </c:lineChart>
      <c:dateAx>
        <c:axId val="105695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706240"/>
        <c:crosses val="autoZero"/>
        <c:auto val="1"/>
        <c:lblOffset val="100"/>
        <c:baseTimeUnit val="years"/>
      </c:dateAx>
      <c:valAx>
        <c:axId val="105706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695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1020.81</c:v>
                </c:pt>
                <c:pt idx="1">
                  <c:v>971.86</c:v>
                </c:pt>
                <c:pt idx="2">
                  <c:v>875.58</c:v>
                </c:pt>
                <c:pt idx="3">
                  <c:v>890.19</c:v>
                </c:pt>
                <c:pt idx="4">
                  <c:v>1746.73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25408"/>
        <c:axId val="107835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1197.82</c:v>
                </c:pt>
                <c:pt idx="1">
                  <c:v>1126.77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25408"/>
        <c:axId val="107835776"/>
      </c:lineChart>
      <c:dateAx>
        <c:axId val="107825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835776"/>
        <c:crosses val="autoZero"/>
        <c:auto val="1"/>
        <c:lblOffset val="100"/>
        <c:baseTimeUnit val="years"/>
      </c:dateAx>
      <c:valAx>
        <c:axId val="107835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825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29.57</c:v>
                </c:pt>
                <c:pt idx="1">
                  <c:v>28.28</c:v>
                </c:pt>
                <c:pt idx="2">
                  <c:v>27.68</c:v>
                </c:pt>
                <c:pt idx="3">
                  <c:v>26.13</c:v>
                </c:pt>
                <c:pt idx="4">
                  <c:v>25.72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70080"/>
        <c:axId val="108990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51.03</c:v>
                </c:pt>
                <c:pt idx="1">
                  <c:v>50.9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70080"/>
        <c:axId val="108990464"/>
      </c:lineChart>
      <c:dateAx>
        <c:axId val="107870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990464"/>
        <c:crosses val="autoZero"/>
        <c:auto val="1"/>
        <c:lblOffset val="100"/>
        <c:baseTimeUnit val="years"/>
      </c:dateAx>
      <c:valAx>
        <c:axId val="108990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870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417.23</c:v>
                </c:pt>
                <c:pt idx="1">
                  <c:v>425.15</c:v>
                </c:pt>
                <c:pt idx="2">
                  <c:v>436.43</c:v>
                </c:pt>
                <c:pt idx="3">
                  <c:v>485.43</c:v>
                </c:pt>
                <c:pt idx="4">
                  <c:v>465.82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522304"/>
        <c:axId val="109019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289.60000000000002</c:v>
                </c:pt>
                <c:pt idx="1">
                  <c:v>293.27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22304"/>
        <c:axId val="109019520"/>
      </c:lineChart>
      <c:dateAx>
        <c:axId val="105522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019520"/>
        <c:crosses val="autoZero"/>
        <c:auto val="1"/>
        <c:lblOffset val="100"/>
        <c:baseTimeUnit val="years"/>
      </c:dateAx>
      <c:valAx>
        <c:axId val="109019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522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K50" zoomScaleNormal="100" workbookViewId="0">
      <selection activeCell="BL83" sqref="BL83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福岡県　うきは市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F2</v>
      </c>
      <c r="X8" s="48"/>
      <c r="Y8" s="48"/>
      <c r="Z8" s="48"/>
      <c r="AA8" s="48"/>
      <c r="AB8" s="48"/>
      <c r="AC8" s="48"/>
      <c r="AD8" s="49" t="s">
        <v>122</v>
      </c>
      <c r="AE8" s="49"/>
      <c r="AF8" s="49"/>
      <c r="AG8" s="49"/>
      <c r="AH8" s="49"/>
      <c r="AI8" s="49"/>
      <c r="AJ8" s="49"/>
      <c r="AK8" s="4"/>
      <c r="AL8" s="50">
        <f>データ!S6</f>
        <v>30579</v>
      </c>
      <c r="AM8" s="50"/>
      <c r="AN8" s="50"/>
      <c r="AO8" s="50"/>
      <c r="AP8" s="50"/>
      <c r="AQ8" s="50"/>
      <c r="AR8" s="50"/>
      <c r="AS8" s="50"/>
      <c r="AT8" s="45">
        <f>データ!T6</f>
        <v>117.46</v>
      </c>
      <c r="AU8" s="45"/>
      <c r="AV8" s="45"/>
      <c r="AW8" s="45"/>
      <c r="AX8" s="45"/>
      <c r="AY8" s="45"/>
      <c r="AZ8" s="45"/>
      <c r="BA8" s="45"/>
      <c r="BB8" s="45">
        <f>データ!U6</f>
        <v>260.33999999999997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1.34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3348</v>
      </c>
      <c r="AE10" s="50"/>
      <c r="AF10" s="50"/>
      <c r="AG10" s="50"/>
      <c r="AH10" s="50"/>
      <c r="AI10" s="50"/>
      <c r="AJ10" s="50"/>
      <c r="AK10" s="2"/>
      <c r="AL10" s="50">
        <f>データ!V6</f>
        <v>408</v>
      </c>
      <c r="AM10" s="50"/>
      <c r="AN10" s="50"/>
      <c r="AO10" s="50"/>
      <c r="AP10" s="50"/>
      <c r="AQ10" s="50"/>
      <c r="AR10" s="50"/>
      <c r="AS10" s="50"/>
      <c r="AT10" s="45">
        <f>データ!W6</f>
        <v>0.3</v>
      </c>
      <c r="AU10" s="45"/>
      <c r="AV10" s="45"/>
      <c r="AW10" s="45"/>
      <c r="AX10" s="45"/>
      <c r="AY10" s="45"/>
      <c r="AZ10" s="45"/>
      <c r="BA10" s="45"/>
      <c r="BB10" s="45">
        <f>データ!X6</f>
        <v>1360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124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123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125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56</v>
      </c>
      <c r="N86" s="26" t="s">
        <v>56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402257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福岡県　うきは市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1.34</v>
      </c>
      <c r="Q6" s="34">
        <f t="shared" si="3"/>
        <v>100</v>
      </c>
      <c r="R6" s="34">
        <f t="shared" si="3"/>
        <v>3348</v>
      </c>
      <c r="S6" s="34">
        <f t="shared" si="3"/>
        <v>30579</v>
      </c>
      <c r="T6" s="34">
        <f t="shared" si="3"/>
        <v>117.46</v>
      </c>
      <c r="U6" s="34">
        <f t="shared" si="3"/>
        <v>260.33999999999997</v>
      </c>
      <c r="V6" s="34">
        <f t="shared" si="3"/>
        <v>408</v>
      </c>
      <c r="W6" s="34">
        <f t="shared" si="3"/>
        <v>0.3</v>
      </c>
      <c r="X6" s="34">
        <f t="shared" si="3"/>
        <v>1360</v>
      </c>
      <c r="Y6" s="35">
        <f>IF(Y7="",NA(),Y7)</f>
        <v>72.19</v>
      </c>
      <c r="Z6" s="35">
        <f t="shared" ref="Z6:AH6" si="4">IF(Z7="",NA(),Z7)</f>
        <v>69.67</v>
      </c>
      <c r="AA6" s="35">
        <f t="shared" si="4"/>
        <v>66.739999999999995</v>
      </c>
      <c r="AB6" s="35">
        <f t="shared" si="4"/>
        <v>68.8</v>
      </c>
      <c r="AC6" s="35">
        <f t="shared" si="4"/>
        <v>67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1020.81</v>
      </c>
      <c r="BG6" s="35">
        <f t="shared" ref="BG6:BO6" si="7">IF(BG7="",NA(),BG7)</f>
        <v>971.86</v>
      </c>
      <c r="BH6" s="35">
        <f t="shared" si="7"/>
        <v>875.58</v>
      </c>
      <c r="BI6" s="35">
        <f t="shared" si="7"/>
        <v>890.19</v>
      </c>
      <c r="BJ6" s="35">
        <f t="shared" si="7"/>
        <v>1746.73</v>
      </c>
      <c r="BK6" s="35">
        <f t="shared" si="7"/>
        <v>1197.82</v>
      </c>
      <c r="BL6" s="35">
        <f t="shared" si="7"/>
        <v>1126.77</v>
      </c>
      <c r="BM6" s="35">
        <f t="shared" si="7"/>
        <v>1044.8</v>
      </c>
      <c r="BN6" s="35">
        <f t="shared" si="7"/>
        <v>1081.8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29.57</v>
      </c>
      <c r="BR6" s="35">
        <f t="shared" ref="BR6:BZ6" si="8">IF(BR7="",NA(),BR7)</f>
        <v>28.28</v>
      </c>
      <c r="BS6" s="35">
        <f t="shared" si="8"/>
        <v>27.68</v>
      </c>
      <c r="BT6" s="35">
        <f t="shared" si="8"/>
        <v>26.13</v>
      </c>
      <c r="BU6" s="35">
        <f t="shared" si="8"/>
        <v>25.72</v>
      </c>
      <c r="BV6" s="35">
        <f t="shared" si="8"/>
        <v>51.03</v>
      </c>
      <c r="BW6" s="35">
        <f t="shared" si="8"/>
        <v>50.9</v>
      </c>
      <c r="BX6" s="35">
        <f t="shared" si="8"/>
        <v>50.82</v>
      </c>
      <c r="BY6" s="35">
        <f t="shared" si="8"/>
        <v>52.19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417.23</v>
      </c>
      <c r="CC6" s="35">
        <f t="shared" ref="CC6:CK6" si="9">IF(CC7="",NA(),CC7)</f>
        <v>425.15</v>
      </c>
      <c r="CD6" s="35">
        <f t="shared" si="9"/>
        <v>436.43</v>
      </c>
      <c r="CE6" s="35">
        <f t="shared" si="9"/>
        <v>485.43</v>
      </c>
      <c r="CF6" s="35">
        <f t="shared" si="9"/>
        <v>465.82</v>
      </c>
      <c r="CG6" s="35">
        <f t="shared" si="9"/>
        <v>289.60000000000002</v>
      </c>
      <c r="CH6" s="35">
        <f t="shared" si="9"/>
        <v>293.27</v>
      </c>
      <c r="CI6" s="35">
        <f t="shared" si="9"/>
        <v>300.52</v>
      </c>
      <c r="CJ6" s="35">
        <f t="shared" si="9"/>
        <v>296.14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64.290000000000006</v>
      </c>
      <c r="CN6" s="35">
        <f t="shared" ref="CN6:CV6" si="10">IF(CN7="",NA(),CN7)</f>
        <v>64.290000000000006</v>
      </c>
      <c r="CO6" s="35">
        <f t="shared" si="10"/>
        <v>66.069999999999993</v>
      </c>
      <c r="CP6" s="35">
        <f t="shared" si="10"/>
        <v>63.69</v>
      </c>
      <c r="CQ6" s="35">
        <f t="shared" si="10"/>
        <v>64.290000000000006</v>
      </c>
      <c r="CR6" s="35">
        <f t="shared" si="10"/>
        <v>54.74</v>
      </c>
      <c r="CS6" s="35">
        <f t="shared" si="10"/>
        <v>53.78</v>
      </c>
      <c r="CT6" s="35">
        <f t="shared" si="10"/>
        <v>53.24</v>
      </c>
      <c r="CU6" s="35">
        <f t="shared" si="10"/>
        <v>52.31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95.08</v>
      </c>
      <c r="CY6" s="35">
        <f t="shared" ref="CY6:DG6" si="11">IF(CY7="",NA(),CY7)</f>
        <v>95.12</v>
      </c>
      <c r="CZ6" s="35">
        <f t="shared" si="11"/>
        <v>95.02</v>
      </c>
      <c r="DA6" s="35">
        <f t="shared" si="11"/>
        <v>96.83</v>
      </c>
      <c r="DB6" s="35">
        <f t="shared" si="11"/>
        <v>95.83</v>
      </c>
      <c r="DC6" s="35">
        <f t="shared" si="11"/>
        <v>83.88</v>
      </c>
      <c r="DD6" s="35">
        <f t="shared" si="11"/>
        <v>84.06</v>
      </c>
      <c r="DE6" s="35">
        <f t="shared" si="11"/>
        <v>84.07</v>
      </c>
      <c r="DF6" s="35">
        <f t="shared" si="11"/>
        <v>84.32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0.03</v>
      </c>
      <c r="EL6" s="35">
        <f t="shared" si="14"/>
        <v>0.02</v>
      </c>
      <c r="EM6" s="35">
        <f t="shared" si="14"/>
        <v>0.01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>
      <c r="A7" s="28"/>
      <c r="B7" s="37">
        <v>2016</v>
      </c>
      <c r="C7" s="37">
        <v>402257</v>
      </c>
      <c r="D7" s="37">
        <v>47</v>
      </c>
      <c r="E7" s="37">
        <v>17</v>
      </c>
      <c r="F7" s="37">
        <v>5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1.34</v>
      </c>
      <c r="Q7" s="38">
        <v>100</v>
      </c>
      <c r="R7" s="38">
        <v>3348</v>
      </c>
      <c r="S7" s="38">
        <v>30579</v>
      </c>
      <c r="T7" s="38">
        <v>117.46</v>
      </c>
      <c r="U7" s="38">
        <v>260.33999999999997</v>
      </c>
      <c r="V7" s="38">
        <v>408</v>
      </c>
      <c r="W7" s="38">
        <v>0.3</v>
      </c>
      <c r="X7" s="38">
        <v>1360</v>
      </c>
      <c r="Y7" s="38">
        <v>72.19</v>
      </c>
      <c r="Z7" s="38">
        <v>69.67</v>
      </c>
      <c r="AA7" s="38">
        <v>66.739999999999995</v>
      </c>
      <c r="AB7" s="38">
        <v>68.8</v>
      </c>
      <c r="AC7" s="38">
        <v>67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1020.81</v>
      </c>
      <c r="BG7" s="38">
        <v>971.86</v>
      </c>
      <c r="BH7" s="38">
        <v>875.58</v>
      </c>
      <c r="BI7" s="38">
        <v>890.19</v>
      </c>
      <c r="BJ7" s="38">
        <v>1746.73</v>
      </c>
      <c r="BK7" s="38">
        <v>1197.82</v>
      </c>
      <c r="BL7" s="38">
        <v>1126.77</v>
      </c>
      <c r="BM7" s="38">
        <v>1044.8</v>
      </c>
      <c r="BN7" s="38">
        <v>1081.8</v>
      </c>
      <c r="BO7" s="38">
        <v>974.93</v>
      </c>
      <c r="BP7" s="38">
        <v>914.53</v>
      </c>
      <c r="BQ7" s="38">
        <v>29.57</v>
      </c>
      <c r="BR7" s="38">
        <v>28.28</v>
      </c>
      <c r="BS7" s="38">
        <v>27.68</v>
      </c>
      <c r="BT7" s="38">
        <v>26.13</v>
      </c>
      <c r="BU7" s="38">
        <v>25.72</v>
      </c>
      <c r="BV7" s="38">
        <v>51.03</v>
      </c>
      <c r="BW7" s="38">
        <v>50.9</v>
      </c>
      <c r="BX7" s="38">
        <v>50.82</v>
      </c>
      <c r="BY7" s="38">
        <v>52.19</v>
      </c>
      <c r="BZ7" s="38">
        <v>55.32</v>
      </c>
      <c r="CA7" s="38">
        <v>55.73</v>
      </c>
      <c r="CB7" s="38">
        <v>417.23</v>
      </c>
      <c r="CC7" s="38">
        <v>425.15</v>
      </c>
      <c r="CD7" s="38">
        <v>436.43</v>
      </c>
      <c r="CE7" s="38">
        <v>485.43</v>
      </c>
      <c r="CF7" s="38">
        <v>465.82</v>
      </c>
      <c r="CG7" s="38">
        <v>289.60000000000002</v>
      </c>
      <c r="CH7" s="38">
        <v>293.27</v>
      </c>
      <c r="CI7" s="38">
        <v>300.52</v>
      </c>
      <c r="CJ7" s="38">
        <v>296.14</v>
      </c>
      <c r="CK7" s="38">
        <v>283.17</v>
      </c>
      <c r="CL7" s="38">
        <v>276.77999999999997</v>
      </c>
      <c r="CM7" s="38">
        <v>64.290000000000006</v>
      </c>
      <c r="CN7" s="38">
        <v>64.290000000000006</v>
      </c>
      <c r="CO7" s="38">
        <v>66.069999999999993</v>
      </c>
      <c r="CP7" s="38">
        <v>63.69</v>
      </c>
      <c r="CQ7" s="38">
        <v>64.290000000000006</v>
      </c>
      <c r="CR7" s="38">
        <v>54.74</v>
      </c>
      <c r="CS7" s="38">
        <v>53.78</v>
      </c>
      <c r="CT7" s="38">
        <v>53.24</v>
      </c>
      <c r="CU7" s="38">
        <v>52.31</v>
      </c>
      <c r="CV7" s="38">
        <v>60.65</v>
      </c>
      <c r="CW7" s="38">
        <v>59.15</v>
      </c>
      <c r="CX7" s="38">
        <v>95.08</v>
      </c>
      <c r="CY7" s="38">
        <v>95.12</v>
      </c>
      <c r="CZ7" s="38">
        <v>95.02</v>
      </c>
      <c r="DA7" s="38">
        <v>96.83</v>
      </c>
      <c r="DB7" s="38">
        <v>95.83</v>
      </c>
      <c r="DC7" s="38">
        <v>83.88</v>
      </c>
      <c r="DD7" s="38">
        <v>84.06</v>
      </c>
      <c r="DE7" s="38">
        <v>84.07</v>
      </c>
      <c r="DF7" s="38">
        <v>84.32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0.03</v>
      </c>
      <c r="EL7" s="38">
        <v>0.02</v>
      </c>
      <c r="EM7" s="38">
        <v>0.01</v>
      </c>
      <c r="EN7" s="38">
        <v>2.0499999999999998</v>
      </c>
      <c r="EO7" s="38">
        <v>1.58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ukiha</cp:lastModifiedBy>
  <cp:lastPrinted>2018-02-09T05:59:57Z</cp:lastPrinted>
  <dcterms:created xsi:type="dcterms:W3CDTF">2017-12-25T02:33:13Z</dcterms:created>
  <dcterms:modified xsi:type="dcterms:W3CDTF">2018-02-09T06:00:39Z</dcterms:modified>
  <cp:category/>
</cp:coreProperties>
</file>